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st\Dropbox (SPD-Fraktion)\SFRIEDEL\LaBR\-- PV Ost --\Liga\2023\"/>
    </mc:Choice>
  </mc:AlternateContent>
  <xr:revisionPtr revIDLastSave="0" documentId="13_ncr:1_{CD7ED9DF-3B55-41CD-B1E2-80BFD60E9051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Tabelle1" sheetId="3" r:id="rId1"/>
    <sheet name="I. Liga" sheetId="2" r:id="rId2"/>
    <sheet name="II. Liga" sheetId="1" r:id="rId3"/>
  </sheets>
  <calcPr calcId="191029"/>
</workbook>
</file>

<file path=xl/calcChain.xml><?xml version="1.0" encoding="utf-8"?>
<calcChain xmlns="http://schemas.openxmlformats.org/spreadsheetml/2006/main">
  <c r="S36" i="2" l="1"/>
  <c r="R36" i="2"/>
  <c r="Q36" i="2"/>
  <c r="P36" i="2"/>
  <c r="S35" i="2"/>
  <c r="R35" i="2"/>
  <c r="Q35" i="2"/>
  <c r="P35" i="2"/>
  <c r="S34" i="2"/>
  <c r="R34" i="2"/>
  <c r="Q34" i="2"/>
  <c r="P34" i="2"/>
  <c r="S33" i="2"/>
  <c r="R33" i="2"/>
  <c r="F10" i="3" s="1"/>
  <c r="Q33" i="2"/>
  <c r="P33" i="2"/>
  <c r="P29" i="2"/>
  <c r="Q29" i="2"/>
  <c r="R29" i="2"/>
  <c r="S29" i="2"/>
  <c r="P30" i="2"/>
  <c r="Q30" i="2"/>
  <c r="R30" i="2"/>
  <c r="S30" i="2"/>
  <c r="P31" i="2"/>
  <c r="Q31" i="2"/>
  <c r="R31" i="2"/>
  <c r="S31" i="2"/>
  <c r="S28" i="2"/>
  <c r="R28" i="2"/>
  <c r="F12" i="3" s="1"/>
  <c r="Q28" i="2"/>
  <c r="P28" i="2"/>
  <c r="Q18" i="2"/>
  <c r="R18" i="2"/>
  <c r="S18" i="2"/>
  <c r="Q19" i="2"/>
  <c r="R19" i="2"/>
  <c r="S19" i="2"/>
  <c r="Q20" i="2"/>
  <c r="R20" i="2"/>
  <c r="S20" i="2"/>
  <c r="Q21" i="2"/>
  <c r="R21" i="2"/>
  <c r="S21" i="2"/>
  <c r="Q23" i="2"/>
  <c r="R23" i="2"/>
  <c r="S23" i="2"/>
  <c r="Q24" i="2"/>
  <c r="R24" i="2"/>
  <c r="S24" i="2"/>
  <c r="Q25" i="2"/>
  <c r="R25" i="2"/>
  <c r="S25" i="2"/>
  <c r="Q26" i="2"/>
  <c r="R26" i="2"/>
  <c r="S26" i="2"/>
  <c r="G5" i="3" s="1"/>
  <c r="P18" i="2"/>
  <c r="P19" i="2"/>
  <c r="P20" i="2"/>
  <c r="P21" i="2"/>
  <c r="P23" i="2"/>
  <c r="P24" i="2"/>
  <c r="P25" i="2"/>
  <c r="P26" i="2"/>
  <c r="R4" i="1"/>
  <c r="S4" i="1"/>
  <c r="R5" i="1"/>
  <c r="S5" i="1"/>
  <c r="R7" i="1"/>
  <c r="S7" i="1"/>
  <c r="R8" i="1"/>
  <c r="S8" i="1"/>
  <c r="R9" i="1"/>
  <c r="S9" i="1"/>
  <c r="R11" i="1"/>
  <c r="S11" i="1"/>
  <c r="R12" i="1"/>
  <c r="S12" i="1"/>
  <c r="R13" i="1"/>
  <c r="S13" i="1"/>
  <c r="R15" i="1"/>
  <c r="S15" i="1"/>
  <c r="R16" i="1"/>
  <c r="S16" i="1"/>
  <c r="R17" i="1"/>
  <c r="S17" i="1"/>
  <c r="R19" i="1"/>
  <c r="S19" i="1"/>
  <c r="R20" i="1"/>
  <c r="S20" i="1"/>
  <c r="R21" i="1"/>
  <c r="S21" i="1"/>
  <c r="S3" i="1"/>
  <c r="R3" i="1"/>
  <c r="P4" i="1"/>
  <c r="Q4" i="1"/>
  <c r="P5" i="1"/>
  <c r="Q5" i="1"/>
  <c r="P7" i="1"/>
  <c r="Q7" i="1"/>
  <c r="P8" i="1"/>
  <c r="Q8" i="1"/>
  <c r="P9" i="1"/>
  <c r="Q9" i="1"/>
  <c r="P11" i="1"/>
  <c r="Q11" i="1"/>
  <c r="P12" i="1"/>
  <c r="Q12" i="1"/>
  <c r="P13" i="1"/>
  <c r="Q13" i="1"/>
  <c r="P15" i="1"/>
  <c r="Q15" i="1"/>
  <c r="P16" i="1"/>
  <c r="Q16" i="1"/>
  <c r="P17" i="1"/>
  <c r="Q17" i="1"/>
  <c r="P19" i="1"/>
  <c r="Q19" i="1"/>
  <c r="P20" i="1"/>
  <c r="Q20" i="1"/>
  <c r="P21" i="1"/>
  <c r="Q21" i="1"/>
  <c r="Q3" i="1"/>
  <c r="P3" i="1"/>
  <c r="Q3" i="2"/>
  <c r="Q4" i="2"/>
  <c r="Q5" i="2"/>
  <c r="Q6" i="2"/>
  <c r="Q8" i="2"/>
  <c r="Q9" i="2"/>
  <c r="Q10" i="2"/>
  <c r="Q11" i="2"/>
  <c r="Q13" i="2"/>
  <c r="Q14" i="2"/>
  <c r="Q15" i="2"/>
  <c r="Q16" i="2"/>
  <c r="P4" i="2"/>
  <c r="P5" i="2"/>
  <c r="P6" i="2"/>
  <c r="P8" i="2"/>
  <c r="P9" i="2"/>
  <c r="P10" i="2"/>
  <c r="P11" i="2"/>
  <c r="P13" i="2"/>
  <c r="P14" i="2"/>
  <c r="P15" i="2"/>
  <c r="P16" i="2"/>
  <c r="P3" i="2"/>
  <c r="R3" i="2"/>
  <c r="S3" i="2"/>
  <c r="R4" i="2"/>
  <c r="S4" i="2"/>
  <c r="R5" i="2"/>
  <c r="S5" i="2"/>
  <c r="R6" i="2"/>
  <c r="S6" i="2"/>
  <c r="R8" i="2"/>
  <c r="S8" i="2"/>
  <c r="R9" i="2"/>
  <c r="S9" i="2"/>
  <c r="R10" i="2"/>
  <c r="S10" i="2"/>
  <c r="R11" i="2"/>
  <c r="S11" i="2"/>
  <c r="R13" i="2"/>
  <c r="S13" i="2"/>
  <c r="R14" i="2"/>
  <c r="S14" i="2"/>
  <c r="R15" i="2"/>
  <c r="S15" i="2"/>
  <c r="R16" i="2"/>
  <c r="S16" i="2"/>
  <c r="G12" i="3" l="1"/>
  <c r="G10" i="3"/>
  <c r="H10" i="3" s="1"/>
  <c r="E10" i="3"/>
  <c r="D5" i="3"/>
  <c r="F5" i="3"/>
  <c r="O9" i="3"/>
  <c r="M9" i="3"/>
  <c r="N9" i="3"/>
  <c r="P9" i="3" s="1"/>
  <c r="M8" i="3"/>
  <c r="L9" i="3"/>
  <c r="O7" i="3"/>
  <c r="M7" i="3"/>
  <c r="N7" i="3"/>
  <c r="L7" i="3"/>
  <c r="N10" i="3"/>
  <c r="O6" i="3"/>
  <c r="M10" i="3"/>
  <c r="O10" i="3"/>
  <c r="L6" i="3"/>
  <c r="O8" i="3"/>
  <c r="L10" i="3"/>
  <c r="N8" i="3"/>
  <c r="L8" i="3"/>
  <c r="L5" i="3"/>
  <c r="O5" i="3"/>
  <c r="N6" i="3"/>
  <c r="M5" i="3"/>
  <c r="M6" i="3"/>
  <c r="N5" i="3"/>
  <c r="G11" i="3"/>
  <c r="E9" i="3"/>
  <c r="D11" i="3"/>
  <c r="E11" i="3"/>
  <c r="E7" i="3"/>
  <c r="D7" i="3"/>
  <c r="F7" i="3"/>
  <c r="G6" i="3"/>
  <c r="F6" i="3"/>
  <c r="D12" i="3"/>
  <c r="D9" i="3"/>
  <c r="F8" i="3"/>
  <c r="G7" i="3"/>
  <c r="G8" i="3"/>
  <c r="E8" i="3"/>
  <c r="E6" i="3"/>
  <c r="G9" i="3"/>
  <c r="D6" i="3"/>
  <c r="E12" i="3"/>
  <c r="F9" i="3"/>
  <c r="E5" i="3"/>
  <c r="F11" i="3"/>
  <c r="H12" i="3"/>
  <c r="D8" i="3"/>
  <c r="D10" i="3"/>
  <c r="H5" i="3"/>
  <c r="P10" i="3" l="1"/>
  <c r="P7" i="3"/>
  <c r="H11" i="3"/>
  <c r="P6" i="3"/>
  <c r="P8" i="3"/>
  <c r="P5" i="3"/>
  <c r="H7" i="3"/>
  <c r="H6" i="3"/>
  <c r="H8" i="3"/>
  <c r="H9" i="3"/>
</calcChain>
</file>

<file path=xl/sharedStrings.xml><?xml version="1.0" encoding="utf-8"?>
<sst xmlns="http://schemas.openxmlformats.org/spreadsheetml/2006/main" count="139" uniqueCount="40">
  <si>
    <t>Team 1</t>
  </si>
  <si>
    <t>Team 2</t>
  </si>
  <si>
    <t>Trip</t>
  </si>
  <si>
    <t>Trip-M</t>
  </si>
  <si>
    <t>Doub 1</t>
  </si>
  <si>
    <t>Doub 2</t>
  </si>
  <si>
    <t>Doub-M</t>
  </si>
  <si>
    <t>Spiele</t>
  </si>
  <si>
    <t>Runde</t>
  </si>
  <si>
    <t>II.</t>
  </si>
  <si>
    <t>I.</t>
  </si>
  <si>
    <t>Weimar</t>
  </si>
  <si>
    <t>Jena</t>
  </si>
  <si>
    <t>Siege</t>
  </si>
  <si>
    <t>Punkte</t>
  </si>
  <si>
    <t>1. Liga</t>
  </si>
  <si>
    <t>2. Liga</t>
  </si>
  <si>
    <t>+/-</t>
  </si>
  <si>
    <t>Team</t>
  </si>
  <si>
    <t>Chemnitz 1</t>
  </si>
  <si>
    <t>Halle 1</t>
  </si>
  <si>
    <t>Oberlausitz</t>
  </si>
  <si>
    <t>Leipzig</t>
  </si>
  <si>
    <t>Chemnitz 2</t>
  </si>
  <si>
    <t>Schönebeck</t>
  </si>
  <si>
    <t>Halle 2</t>
  </si>
  <si>
    <t>LEIPZIG, 23.04.2023</t>
  </si>
  <si>
    <t>DRESDEN, 13.05.2023</t>
  </si>
  <si>
    <t>LaBR blau</t>
  </si>
  <si>
    <t>Stahlball 3000</t>
  </si>
  <si>
    <t>Stahlball gold</t>
  </si>
  <si>
    <t>StB Edelstahl</t>
  </si>
  <si>
    <t>LaBR rot</t>
  </si>
  <si>
    <t>HALLE, 03.09.2023</t>
  </si>
  <si>
    <t>kleine Punkte</t>
  </si>
  <si>
    <t>Stahlball Edelstahl</t>
  </si>
  <si>
    <r>
      <t xml:space="preserve">Oberlausitz </t>
    </r>
    <r>
      <rPr>
        <sz val="14"/>
        <color rgb="FFFF0000"/>
        <rFont val="Wingdings"/>
        <charset val="2"/>
      </rPr>
      <t>ò</t>
    </r>
  </si>
  <si>
    <r>
      <t xml:space="preserve">Weimar </t>
    </r>
    <r>
      <rPr>
        <sz val="14"/>
        <color rgb="FFFF0000"/>
        <rFont val="Wingdings"/>
        <charset val="2"/>
      </rPr>
      <t>ò</t>
    </r>
  </si>
  <si>
    <r>
      <t xml:space="preserve">LaBR rot </t>
    </r>
    <r>
      <rPr>
        <sz val="14"/>
        <color rgb="FF00B050"/>
        <rFont val="Wingdings"/>
        <charset val="2"/>
      </rPr>
      <t>ñ</t>
    </r>
  </si>
  <si>
    <r>
      <t>Jena</t>
    </r>
    <r>
      <rPr>
        <sz val="14"/>
        <rFont val="Arial"/>
        <family val="2"/>
      </rPr>
      <t xml:space="preserve"> </t>
    </r>
    <r>
      <rPr>
        <sz val="14"/>
        <color rgb="FF00B050"/>
        <rFont val="Wingdings"/>
        <charset val="2"/>
      </rPr>
      <t>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</si>
</sst>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24"/>
      <color indexed="9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4"/>
      <name val="Arial"/>
      <family val="2"/>
    </font>
    <font>
      <sz val="14"/>
      <color rgb="FFFF0000"/>
      <name val="Wingdings"/>
      <charset val="2"/>
    </font>
    <font>
      <sz val="14"/>
      <color rgb="FF00B050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" fontId="11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1" fontId="10" fillId="5" borderId="1" xfId="0" applyNumberFormat="1" applyFont="1" applyFill="1" applyBorder="1" applyAlignment="1">
      <alignment horizontal="center" vertical="center"/>
    </xf>
    <xf numFmtId="1" fontId="10" fillId="6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vertical="center"/>
    </xf>
    <xf numFmtId="49" fontId="5" fillId="4" borderId="2" xfId="0" applyNumberFormat="1" applyFont="1" applyFill="1" applyBorder="1" applyAlignment="1">
      <alignment horizontal="center" vertical="center"/>
    </xf>
    <xf numFmtId="49" fontId="5" fillId="4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center" textRotation="90"/>
    </xf>
    <xf numFmtId="49" fontId="5" fillId="2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12" fillId="7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textRotation="90"/>
    </xf>
    <xf numFmtId="0" fontId="6" fillId="4" borderId="1" xfId="0" applyFont="1" applyFill="1" applyBorder="1" applyAlignment="1">
      <alignment horizontal="center" vertical="center" textRotation="90"/>
    </xf>
    <xf numFmtId="0" fontId="7" fillId="4" borderId="1" xfId="0" applyFont="1" applyFill="1" applyBorder="1" applyAlignment="1">
      <alignment horizontal="center" vertical="center" textRotation="90"/>
    </xf>
    <xf numFmtId="0" fontId="0" fillId="4" borderId="1" xfId="0" applyFill="1" applyBorder="1" applyAlignment="1">
      <alignment horizontal="center" vertical="center" textRotation="90"/>
    </xf>
  </cellXfs>
  <cellStyles count="1">
    <cellStyle name="Standard" xfId="0" builtinId="0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auto="1"/>
      </font>
    </dxf>
    <dxf>
      <font>
        <b val="0"/>
        <i val="0"/>
        <color theme="0" tint="-0.499984740745262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</font>
    </dxf>
    <dxf>
      <font>
        <b val="0"/>
        <i val="0"/>
        <strike val="0"/>
        <color theme="0" tint="-0.499984740745262"/>
      </font>
    </dxf>
  </dxfs>
  <tableStyles count="0" defaultTableStyle="TableStyleMedium2" defaultPivotStyle="PivotStyleLight16"/>
  <colors>
    <mruColors>
      <color rgb="FFABFF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161925</xdr:colOff>
      <xdr:row>10</xdr:row>
      <xdr:rowOff>247650</xdr:rowOff>
    </xdr:from>
    <xdr:to>
      <xdr:col>17</xdr:col>
      <xdr:colOff>242045</xdr:colOff>
      <xdr:row>15</xdr:row>
      <xdr:rowOff>276225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518468D-7099-8A51-6306-E3B1C2B66F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7206" t="36072" r="20780" b="34497"/>
        <a:stretch/>
      </xdr:blipFill>
      <xdr:spPr>
        <a:xfrm>
          <a:off x="4333875" y="3105150"/>
          <a:ext cx="5461745" cy="1457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P12"/>
  <sheetViews>
    <sheetView tabSelected="1" workbookViewId="0"/>
  </sheetViews>
  <sheetFormatPr baseColWidth="10" defaultColWidth="14.140625" defaultRowHeight="22.5" customHeight="1" x14ac:dyDescent="0.2"/>
  <cols>
    <col min="1" max="1" width="11.42578125" style="6" customWidth="1"/>
    <col min="2" max="2" width="17.42578125" style="6" customWidth="1"/>
    <col min="3" max="3" width="9" style="4" customWidth="1"/>
    <col min="4" max="8" width="6.140625" style="4" customWidth="1"/>
    <col min="9" max="9" width="6.140625" style="6" customWidth="1"/>
    <col min="10" max="10" width="20" style="6" customWidth="1"/>
    <col min="11" max="11" width="9.28515625" style="6" customWidth="1"/>
    <col min="12" max="15" width="6" style="6" customWidth="1"/>
    <col min="16" max="16" width="7.140625" style="6" customWidth="1"/>
    <col min="17" max="16384" width="14.140625" style="6"/>
  </cols>
  <sheetData>
    <row r="3" spans="2:16" ht="22.5" customHeight="1" x14ac:dyDescent="0.2">
      <c r="B3" s="42" t="s">
        <v>15</v>
      </c>
      <c r="C3" s="43"/>
      <c r="D3" s="43"/>
      <c r="E3" s="43"/>
      <c r="F3" s="43"/>
      <c r="G3" s="43"/>
      <c r="H3" s="44"/>
      <c r="J3" s="39" t="s">
        <v>16</v>
      </c>
      <c r="K3" s="40"/>
      <c r="L3" s="40"/>
      <c r="M3" s="40"/>
      <c r="N3" s="40"/>
      <c r="O3" s="40"/>
      <c r="P3" s="41"/>
    </row>
    <row r="4" spans="2:16" ht="22.5" customHeight="1" x14ac:dyDescent="0.2">
      <c r="B4" s="1" t="s">
        <v>18</v>
      </c>
      <c r="C4" s="14" t="s">
        <v>13</v>
      </c>
      <c r="D4" s="45" t="s">
        <v>7</v>
      </c>
      <c r="E4" s="46"/>
      <c r="F4" s="45" t="s">
        <v>14</v>
      </c>
      <c r="G4" s="46"/>
      <c r="H4" s="15" t="s">
        <v>17</v>
      </c>
      <c r="J4" s="1" t="s">
        <v>18</v>
      </c>
      <c r="K4" s="14" t="s">
        <v>13</v>
      </c>
      <c r="L4" s="45" t="s">
        <v>7</v>
      </c>
      <c r="M4" s="46"/>
      <c r="N4" s="45" t="s">
        <v>14</v>
      </c>
      <c r="O4" s="46"/>
      <c r="P4" s="15" t="s">
        <v>17</v>
      </c>
    </row>
    <row r="5" spans="2:16" ht="22.5" customHeight="1" x14ac:dyDescent="0.2">
      <c r="B5" s="16" t="s">
        <v>28</v>
      </c>
      <c r="C5" s="4">
        <v>7</v>
      </c>
      <c r="D5" s="27">
        <f>('I. Liga'!P3)+('I. Liga'!Q9)+('I. Liga'!P15)+('I. Liga'!Q21)+('I. Liga'!P26)+('I. Liga'!Q30)+('I. Liga'!P34)</f>
        <v>25</v>
      </c>
      <c r="E5" s="17">
        <f>'I. Liga'!Q3+'I. Liga'!P9+'I. Liga'!Q15+'I. Liga'!P21+'I. Liga'!Q26+'I. Liga'!P30+'I. Liga'!Q34</f>
        <v>10</v>
      </c>
      <c r="F5" s="17">
        <f>'I. Liga'!R3+'I. Liga'!S9+'I. Liga'!R15+'I. Liga'!S21+'I. Liga'!R26+'I. Liga'!S30+'I. Liga'!R34</f>
        <v>375</v>
      </c>
      <c r="G5" s="17">
        <f>'I. Liga'!S3+'I. Liga'!R9+'I. Liga'!S15+'I. Liga'!R21+'I. Liga'!S26+'I. Liga'!R30+'I. Liga'!S34</f>
        <v>287</v>
      </c>
      <c r="H5" s="17">
        <f t="shared" ref="H5:H12" si="0">F5-G5</f>
        <v>88</v>
      </c>
      <c r="J5" s="16" t="s">
        <v>38</v>
      </c>
      <c r="K5" s="7">
        <v>5</v>
      </c>
      <c r="L5" s="18">
        <f>'II. Liga'!P4+'II. Liga'!Q7+'II. Liga'!Q12+'II. Liga'!P17+'II. Liga'!Q21</f>
        <v>18</v>
      </c>
      <c r="M5" s="18">
        <f>'II. Liga'!Q4+'II. Liga'!P7+'II. Liga'!P12+'II. Liga'!Q17+'II. Liga'!P21</f>
        <v>7</v>
      </c>
      <c r="N5" s="18">
        <f>'II. Liga'!R4+'II. Liga'!S7+'II. Liga'!S12+'II. Liga'!R17+'II. Liga'!S21</f>
        <v>269</v>
      </c>
      <c r="O5" s="18">
        <f>'II. Liga'!S4+'II. Liga'!R7+'II. Liga'!R12+'II. Liga'!S17+'II. Liga'!R21</f>
        <v>184</v>
      </c>
      <c r="P5" s="18">
        <f t="shared" ref="P5:P10" si="1">N5-O5</f>
        <v>85</v>
      </c>
    </row>
    <row r="6" spans="2:16" ht="22.5" customHeight="1" x14ac:dyDescent="0.2">
      <c r="B6" s="16" t="s">
        <v>29</v>
      </c>
      <c r="C6" s="27">
        <v>6</v>
      </c>
      <c r="D6" s="17">
        <f>'I. Liga'!P4+'I. Liga'!Q8+'I. Liga'!Q14+'I. Liga'!P20+'I. Liga'!Q26+'I. Liga'!P31+'I. Liga'!Q35</f>
        <v>27</v>
      </c>
      <c r="E6" s="17">
        <f>'I. Liga'!Q4+'I. Liga'!P8+'I. Liga'!P14+'I. Liga'!Q20+'I. Liga'!P26+'I. Liga'!Q31+'I. Liga'!P35</f>
        <v>8</v>
      </c>
      <c r="F6" s="17">
        <f>'I. Liga'!R4+'I. Liga'!S8+'I. Liga'!S14+'I. Liga'!R20+'I. Liga'!S26+'I. Liga'!R31+'I. Liga'!S35</f>
        <v>416</v>
      </c>
      <c r="G6" s="17">
        <f>'I. Liga'!S4+'I. Liga'!R8+'I. Liga'!R14+'I. Liga'!S20+'I. Liga'!R26+'I. Liga'!S31+'I. Liga'!R35</f>
        <v>267</v>
      </c>
      <c r="H6" s="17">
        <f t="shared" si="0"/>
        <v>149</v>
      </c>
      <c r="J6" s="16" t="s">
        <v>39</v>
      </c>
      <c r="K6" s="7">
        <v>4</v>
      </c>
      <c r="L6" s="17">
        <f>'II. Liga'!P3+'II. Liga'!Q8+'II. Liga'!P13+'II. Liga'!Q17+'II. Liga'!P20</f>
        <v>17</v>
      </c>
      <c r="M6" s="18">
        <f>'II. Liga'!Q3+'II. Liga'!P8+'II. Liga'!Q13+'II. Liga'!P17+'II. Liga'!Q20</f>
        <v>8</v>
      </c>
      <c r="N6" s="18">
        <f>'II. Liga'!R3+'II. Liga'!S8+'II. Liga'!R13+'II. Liga'!S17+'II. Liga'!R20</f>
        <v>272</v>
      </c>
      <c r="O6" s="18">
        <f>'II. Liga'!S3+'II. Liga'!R8+'II. Liga'!S13+'II. Liga'!R17+'II. Liga'!S20</f>
        <v>184</v>
      </c>
      <c r="P6" s="18">
        <f t="shared" si="1"/>
        <v>88</v>
      </c>
    </row>
    <row r="7" spans="2:16" ht="22.5" customHeight="1" x14ac:dyDescent="0.2">
      <c r="B7" s="16" t="s">
        <v>19</v>
      </c>
      <c r="C7" s="27">
        <v>5</v>
      </c>
      <c r="D7" s="17">
        <f>'I. Liga'!P5+'I. Liga'!P9+'I. Liga'!P13+'I. Liga'!Q19+'I. Liga'!P25+'I. Liga'!Q31+'I. Liga'!P36</f>
        <v>21</v>
      </c>
      <c r="E7" s="17">
        <f>'I. Liga'!Q5+'I. Liga'!Q9+'I. Liga'!Q13+'I. Liga'!P19+'I. Liga'!Q25+'I. Liga'!P31+'I. Liga'!Q36</f>
        <v>14</v>
      </c>
      <c r="F7" s="17">
        <f>'I. Liga'!R5+'I. Liga'!R9+'I. Liga'!R13+'I. Liga'!S19+'I. Liga'!R25+'I. Liga'!S31+'I. Liga'!R36</f>
        <v>396</v>
      </c>
      <c r="G7" s="17">
        <f>'I. Liga'!S5+'I. Liga'!S9+'I. Liga'!S13+'I. Liga'!R19+'I. Liga'!S25+'I. Liga'!R31+'I. Liga'!S36</f>
        <v>307</v>
      </c>
      <c r="H7" s="17">
        <f t="shared" si="0"/>
        <v>89</v>
      </c>
      <c r="J7" s="13" t="s">
        <v>25</v>
      </c>
      <c r="K7" s="7">
        <v>3</v>
      </c>
      <c r="L7" s="18">
        <f>'II. Liga'!Q5+'II. Liga'!P8+'II. Liga'!P11+'II. Liga'!Q16+'II. Liga'!P21</f>
        <v>12</v>
      </c>
      <c r="M7" s="18">
        <f>'II. Liga'!P5+'II. Liga'!Q8+'II. Liga'!Q11+'II. Liga'!P16+'II. Liga'!Q21</f>
        <v>13</v>
      </c>
      <c r="N7" s="18">
        <f>'II. Liga'!S5+'II. Liga'!R8+'II. Liga'!R11+'II. Liga'!S16+'II. Liga'!R21</f>
        <v>264</v>
      </c>
      <c r="O7" s="18">
        <f>'II. Liga'!R5+'II. Liga'!S8+'II. Liga'!S11+'II. Liga'!R16+'II. Liga'!S21</f>
        <v>257</v>
      </c>
      <c r="P7" s="18">
        <f t="shared" si="1"/>
        <v>7</v>
      </c>
    </row>
    <row r="8" spans="2:16" ht="22.5" customHeight="1" x14ac:dyDescent="0.2">
      <c r="B8" s="16" t="s">
        <v>20</v>
      </c>
      <c r="C8" s="27">
        <v>3</v>
      </c>
      <c r="D8" s="17">
        <f>'I. Liga'!Q6+'I. Liga'!P11+'I. Liga'!Q15+'I. Liga'!P19+'I. Liga'!P23+'I. Liga'!Q29+'I. Liga'!P35</f>
        <v>18</v>
      </c>
      <c r="E8" s="17">
        <f>'I. Liga'!P6+'I. Liga'!Q11+'I. Liga'!P15+'I. Liga'!Q19+'I. Liga'!Q23+'I. Liga'!P29+'I. Liga'!Q35</f>
        <v>17</v>
      </c>
      <c r="F8" s="17">
        <f>'I. Liga'!S6+'I. Liga'!R11+'I. Liga'!S15+'I. Liga'!R19+'I. Liga'!R23+'I. Liga'!S29+'I. Liga'!R35</f>
        <v>343</v>
      </c>
      <c r="G8" s="17">
        <f>'I. Liga'!R6+'I. Liga'!S11+'I. Liga'!R15+'I. Liga'!S19+'I. Liga'!S23+'I. Liga'!R29+'I. Liga'!S35</f>
        <v>347</v>
      </c>
      <c r="H8" s="17">
        <f t="shared" si="0"/>
        <v>-4</v>
      </c>
      <c r="J8" s="16" t="s">
        <v>35</v>
      </c>
      <c r="K8" s="7">
        <v>2</v>
      </c>
      <c r="L8" s="18">
        <f>'II. Liga'!Q3+'II. Liga'!P7+'II. Liga'!Q11+'II. Liga'!P15+'II. Liga'!Q19</f>
        <v>11</v>
      </c>
      <c r="M8" s="18">
        <f>'II. Liga'!P3+'II. Liga'!Q7+'II. Liga'!P11+'II. Liga'!Q15+'II. Liga'!P19</f>
        <v>14</v>
      </c>
      <c r="N8" s="18">
        <f>'II. Liga'!S3+'II. Liga'!R7+'II. Liga'!S11+'II. Liga'!R15+'II. Liga'!S19</f>
        <v>222</v>
      </c>
      <c r="O8" s="18">
        <f>'II. Liga'!R3+'II. Liga'!S7+'II. Liga'!R11+'II. Liga'!S15+'II. Liga'!R19</f>
        <v>269</v>
      </c>
      <c r="P8" s="18">
        <f t="shared" si="1"/>
        <v>-47</v>
      </c>
    </row>
    <row r="9" spans="2:16" ht="22.5" customHeight="1" x14ac:dyDescent="0.2">
      <c r="B9" s="16" t="s">
        <v>22</v>
      </c>
      <c r="C9" s="27">
        <v>3</v>
      </c>
      <c r="D9" s="17">
        <f>'I. Liga'!Q5+'I. Liga'!Q11+'I. Liga'!P16+'I. Liga'!Q20+'I. Liga'!P24+'I. Liga'!Q28+'I. Liga'!Q34</f>
        <v>15</v>
      </c>
      <c r="E9" s="17">
        <f>'I. Liga'!P5+'I. Liga'!P11+'I. Liga'!Q16+'I. Liga'!P20+'I. Liga'!Q24+'I. Liga'!P28+'I. Liga'!P34</f>
        <v>20</v>
      </c>
      <c r="F9" s="17">
        <f>'I. Liga'!S5+'I. Liga'!S11+'I. Liga'!R16+'I. Liga'!S20+'I. Liga'!R24+'I. Liga'!S28+'I. Liga'!S34</f>
        <v>319</v>
      </c>
      <c r="G9" s="17">
        <f>'I. Liga'!R5+'I. Liga'!R11+'I. Liga'!S16+'I. Liga'!R20+'I. Liga'!S24+'I. Liga'!R28+'I. Liga'!R34</f>
        <v>367</v>
      </c>
      <c r="H9" s="17">
        <f t="shared" si="0"/>
        <v>-48</v>
      </c>
      <c r="J9" s="16" t="s">
        <v>24</v>
      </c>
      <c r="K9" s="7">
        <v>1</v>
      </c>
      <c r="L9" s="18">
        <f>'II. Liga'!Q4+'II. Liga'!P9+'II. Liga'!Q13+'II. Liga'!P16+'II. Liga'!P19</f>
        <v>8</v>
      </c>
      <c r="M9" s="18">
        <f>'II. Liga'!P4+'II. Liga'!Q9+'II. Liga'!P13+'II. Liga'!Q16+'II. Liga'!Q19</f>
        <v>17</v>
      </c>
      <c r="N9" s="18">
        <f>'II. Liga'!S4+'II. Liga'!R9+'II. Liga'!S13+'II. Liga'!R16+'II. Liga'!R19</f>
        <v>190</v>
      </c>
      <c r="O9" s="18">
        <f>'II. Liga'!R4+'II. Liga'!S9+'II. Liga'!R13+'II. Liga'!S16+'II. Liga'!S19</f>
        <v>267</v>
      </c>
      <c r="P9" s="18">
        <f t="shared" si="1"/>
        <v>-77</v>
      </c>
    </row>
    <row r="10" spans="2:16" ht="22.5" customHeight="1" x14ac:dyDescent="0.2">
      <c r="B10" s="16" t="s">
        <v>30</v>
      </c>
      <c r="C10" s="27">
        <v>2</v>
      </c>
      <c r="D10" s="17">
        <f>'I. Liga'!Q4+'I. Liga'!P10+'I. Liga'!Q16+'I. Liga'!P21+'I. Liga'!Q25+'I. Liga'!P29+'I. Liga'!P33</f>
        <v>12</v>
      </c>
      <c r="E10" s="17">
        <f>'I. Liga'!P4+'I. Liga'!Q10+'I. Liga'!P16+'I. Liga'!Q21+'I. Liga'!P25+'I. Liga'!Q29+'I. Liga'!Q33</f>
        <v>23</v>
      </c>
      <c r="F10" s="17">
        <f>'I. Liga'!S4+'I. Liga'!R10+'I. Liga'!S16+'I. Liga'!R21+'I. Liga'!S25+'I. Liga'!R29+'I. Liga'!R33</f>
        <v>297</v>
      </c>
      <c r="G10" s="17">
        <f>'I. Liga'!R4+'I. Liga'!S10+'I. Liga'!R16+'I. Liga'!S21+'I. Liga'!R25+'I. Liga'!S29+'I. Liga'!S33</f>
        <v>402</v>
      </c>
      <c r="H10" s="17">
        <f t="shared" si="0"/>
        <v>-105</v>
      </c>
      <c r="J10" s="13" t="s">
        <v>23</v>
      </c>
      <c r="K10" s="7">
        <v>0</v>
      </c>
      <c r="L10" s="18">
        <f>'II. Liga'!P5+'II. Liga'!Q9+'II. Liga'!P12+'II. Liga'!Q15+'II. Liga'!Q20</f>
        <v>9</v>
      </c>
      <c r="M10" s="18">
        <f>'II. Liga'!Q5+'II. Liga'!P9+'II. Liga'!Q12+'II. Liga'!P15+'II. Liga'!P20</f>
        <v>16</v>
      </c>
      <c r="N10" s="18">
        <f>'II. Liga'!R5+'II. Liga'!S9+'II. Liga'!R12+'II. Liga'!S15+'II. Liga'!S20</f>
        <v>211</v>
      </c>
      <c r="O10" s="18">
        <f>'II. Liga'!S5+'II. Liga'!R9+'II. Liga'!S12+'II. Liga'!R15+'II. Liga'!R20</f>
        <v>267</v>
      </c>
      <c r="P10" s="18">
        <f t="shared" si="1"/>
        <v>-56</v>
      </c>
    </row>
    <row r="11" spans="2:16" ht="22.5" customHeight="1" x14ac:dyDescent="0.2">
      <c r="B11" s="16" t="s">
        <v>36</v>
      </c>
      <c r="C11" s="27">
        <v>1</v>
      </c>
      <c r="D11" s="17">
        <f>'I. Liga'!P6+'I. Liga'!Q10+'I. Liga'!P14+'I. Liga'!Q18+'I. Liga'!Q24+'I. Liga'!P30+'I. Liga'!Q36</f>
        <v>12</v>
      </c>
      <c r="E11" s="17">
        <f>'I. Liga'!Q6+'I. Liga'!P10+'I. Liga'!Q14+'I. Liga'!P18+'I. Liga'!P24+'I. Liga'!Q30+'I. Liga'!P36</f>
        <v>23</v>
      </c>
      <c r="F11" s="17">
        <f>'I. Liga'!R6+'I. Liga'!S10+'I. Liga'!R14+'I. Liga'!S18+'I. Liga'!S24+'I. Liga'!R30+'I. Liga'!S36</f>
        <v>314</v>
      </c>
      <c r="G11" s="17">
        <f>'I. Liga'!S6+'I. Liga'!R10+'I. Liga'!S14+'I. Liga'!R18+'I. Liga'!R24+'I. Liga'!S30+'I. Liga'!R36</f>
        <v>383</v>
      </c>
      <c r="H11" s="17">
        <f t="shared" si="0"/>
        <v>-69</v>
      </c>
      <c r="K11" s="19"/>
      <c r="L11" s="19"/>
      <c r="M11" s="19"/>
      <c r="N11" s="19"/>
      <c r="O11" s="19"/>
      <c r="P11" s="20"/>
    </row>
    <row r="12" spans="2:16" ht="22.5" customHeight="1" x14ac:dyDescent="0.2">
      <c r="B12" s="16" t="s">
        <v>37</v>
      </c>
      <c r="C12" s="27">
        <v>1</v>
      </c>
      <c r="D12" s="17">
        <f>'I. Liga'!Q3+'I. Liga'!P8+'I. Liga'!Q13+'I. Liga'!P18+'I. Liga'!Q23+'I. Liga'!P28+'I. Liga'!Q33</f>
        <v>10</v>
      </c>
      <c r="E12" s="17">
        <f>'I. Liga'!P3+'I. Liga'!Q8+'I. Liga'!P13+'I. Liga'!Q18+'I. Liga'!P23+'I. Liga'!Q28+'I. Liga'!P33</f>
        <v>25</v>
      </c>
      <c r="F12" s="17">
        <f>'I. Liga'!S3+'I. Liga'!R8+'I. Liga'!S13+'I. Liga'!R18+'I. Liga'!S23+'I. Liga'!R28+'I. Liga'!S33</f>
        <v>279</v>
      </c>
      <c r="G12" s="17">
        <f>'I. Liga'!R3+'I. Liga'!S8+'I. Liga'!R13+'I. Liga'!S18+'I. Liga'!R23+'I. Liga'!S28+'I. Liga'!R33</f>
        <v>379</v>
      </c>
      <c r="H12" s="17">
        <f t="shared" si="0"/>
        <v>-100</v>
      </c>
      <c r="K12" s="19"/>
      <c r="L12" s="19"/>
      <c r="M12" s="19"/>
      <c r="N12" s="19"/>
      <c r="O12" s="19"/>
      <c r="P12" s="20"/>
    </row>
  </sheetData>
  <sortState xmlns:xlrd2="http://schemas.microsoft.com/office/spreadsheetml/2017/richdata2" ref="B5:H12">
    <sortCondition descending="1" ref="C5:C12"/>
  </sortState>
  <mergeCells count="6">
    <mergeCell ref="J3:P3"/>
    <mergeCell ref="B3:H3"/>
    <mergeCell ref="D4:E4"/>
    <mergeCell ref="F4:G4"/>
    <mergeCell ref="L4:M4"/>
    <mergeCell ref="N4:O4"/>
  </mergeCells>
  <phoneticPr fontId="2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6"/>
  <sheetViews>
    <sheetView zoomScale="80" zoomScaleNormal="80" workbookViewId="0">
      <pane xSplit="5" ySplit="2" topLeftCell="F3" activePane="bottomRight" state="frozen"/>
      <selection pane="topRight"/>
      <selection pane="bottomLeft"/>
      <selection pane="bottomRight"/>
    </sheetView>
  </sheetViews>
  <sheetFormatPr baseColWidth="10" defaultColWidth="9.42578125" defaultRowHeight="27.75" customHeight="1" x14ac:dyDescent="0.2"/>
  <cols>
    <col min="1" max="1" width="5.85546875" style="6" customWidth="1"/>
    <col min="2" max="2" width="1.42578125" style="6" customWidth="1"/>
    <col min="3" max="3" width="9.42578125" style="4" customWidth="1"/>
    <col min="4" max="5" width="19.7109375" style="2" customWidth="1"/>
    <col min="6" max="6" width="8.85546875" style="12" customWidth="1"/>
    <col min="7" max="15" width="9.28515625" style="12" customWidth="1"/>
    <col min="16" max="16" width="8.5703125" style="12" customWidth="1"/>
    <col min="17" max="19" width="9.28515625" style="12" customWidth="1"/>
    <col min="20" max="16384" width="9.42578125" style="6"/>
  </cols>
  <sheetData>
    <row r="1" spans="1:19" s="3" customFormat="1" ht="23.25" customHeight="1" x14ac:dyDescent="0.2">
      <c r="A1" s="10" t="s">
        <v>10</v>
      </c>
      <c r="B1" s="30"/>
      <c r="C1" s="8" t="s">
        <v>8</v>
      </c>
      <c r="D1" s="9" t="s">
        <v>0</v>
      </c>
      <c r="E1" s="9" t="s">
        <v>1</v>
      </c>
      <c r="F1" s="50" t="s">
        <v>2</v>
      </c>
      <c r="G1" s="50"/>
      <c r="H1" s="50" t="s">
        <v>3</v>
      </c>
      <c r="I1" s="50"/>
      <c r="J1" s="50" t="s">
        <v>4</v>
      </c>
      <c r="K1" s="50"/>
      <c r="L1" s="50" t="s">
        <v>5</v>
      </c>
      <c r="M1" s="50"/>
      <c r="N1" s="50" t="s">
        <v>6</v>
      </c>
      <c r="O1" s="50"/>
      <c r="P1" s="50" t="s">
        <v>7</v>
      </c>
      <c r="Q1" s="50"/>
      <c r="R1" s="50" t="s">
        <v>34</v>
      </c>
      <c r="S1" s="50"/>
    </row>
    <row r="2" spans="1:19" s="5" customFormat="1" ht="9" customHeight="1" x14ac:dyDescent="0.2">
      <c r="A2" s="29"/>
      <c r="B2" s="29"/>
      <c r="C2" s="7"/>
      <c r="D2" s="1"/>
      <c r="E2" s="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s="5" customFormat="1" ht="23.25" customHeight="1" x14ac:dyDescent="0.2">
      <c r="A3" s="47" t="s">
        <v>26</v>
      </c>
      <c r="B3" s="32"/>
      <c r="C3" s="7">
        <v>1</v>
      </c>
      <c r="D3" s="26" t="s">
        <v>28</v>
      </c>
      <c r="E3" s="1" t="s">
        <v>11</v>
      </c>
      <c r="F3" s="33">
        <v>8</v>
      </c>
      <c r="G3" s="25">
        <v>13</v>
      </c>
      <c r="H3" s="33">
        <v>13</v>
      </c>
      <c r="I3" s="25">
        <v>5</v>
      </c>
      <c r="J3" s="33">
        <v>13</v>
      </c>
      <c r="K3" s="25">
        <v>6</v>
      </c>
      <c r="L3" s="33">
        <v>2</v>
      </c>
      <c r="M3" s="25">
        <v>13</v>
      </c>
      <c r="N3" s="33">
        <v>13</v>
      </c>
      <c r="O3" s="25">
        <v>1</v>
      </c>
      <c r="P3" s="33">
        <f>(COUNTIF(F3,13))+(COUNTIF(H3,13))+(COUNTIF(J3,13))+(COUNTIF(L3,13))+(COUNTIF(N3,13))</f>
        <v>3</v>
      </c>
      <c r="Q3" s="34">
        <f>(COUNTIF(G3,13))+(COUNTIF(I3,13))+(COUNTIF(K3,13))+(COUNTIF(M3,13))+(COUNTIF(O3,13))</f>
        <v>2</v>
      </c>
      <c r="R3" s="33">
        <f t="shared" ref="R3:S6" si="0">F3+H3+J3+L3+N3</f>
        <v>49</v>
      </c>
      <c r="S3" s="25">
        <f t="shared" si="0"/>
        <v>38</v>
      </c>
    </row>
    <row r="4" spans="1:19" s="5" customFormat="1" ht="23.25" customHeight="1" x14ac:dyDescent="0.2">
      <c r="A4" s="49"/>
      <c r="B4" s="32"/>
      <c r="C4" s="7">
        <v>1</v>
      </c>
      <c r="D4" s="26" t="s">
        <v>29</v>
      </c>
      <c r="E4" s="1" t="s">
        <v>30</v>
      </c>
      <c r="F4" s="33">
        <v>13</v>
      </c>
      <c r="G4" s="25">
        <v>3</v>
      </c>
      <c r="H4" s="33">
        <v>13</v>
      </c>
      <c r="I4" s="25">
        <v>7</v>
      </c>
      <c r="J4" s="33">
        <v>13</v>
      </c>
      <c r="K4" s="25">
        <v>6</v>
      </c>
      <c r="L4" s="33">
        <v>13</v>
      </c>
      <c r="M4" s="25">
        <v>8</v>
      </c>
      <c r="N4" s="33">
        <v>13</v>
      </c>
      <c r="O4" s="25">
        <v>5</v>
      </c>
      <c r="P4" s="33">
        <f t="shared" ref="P4:Q19" si="1">(COUNTIF(F4,13))+(COUNTIF(H4,13))+(COUNTIF(J4,13))+(COUNTIF(L4,13))+(COUNTIF(N4,13))</f>
        <v>5</v>
      </c>
      <c r="Q4" s="34">
        <f t="shared" si="1"/>
        <v>0</v>
      </c>
      <c r="R4" s="33">
        <f t="shared" si="0"/>
        <v>65</v>
      </c>
      <c r="S4" s="25">
        <f t="shared" si="0"/>
        <v>29</v>
      </c>
    </row>
    <row r="5" spans="1:19" s="5" customFormat="1" ht="23.25" customHeight="1" x14ac:dyDescent="0.2">
      <c r="A5" s="49"/>
      <c r="B5" s="35"/>
      <c r="C5" s="7">
        <v>1</v>
      </c>
      <c r="D5" s="26" t="s">
        <v>19</v>
      </c>
      <c r="E5" s="1" t="s">
        <v>22</v>
      </c>
      <c r="F5" s="33">
        <v>13</v>
      </c>
      <c r="G5" s="25">
        <v>10</v>
      </c>
      <c r="H5" s="33">
        <v>13</v>
      </c>
      <c r="I5" s="25">
        <v>12</v>
      </c>
      <c r="J5" s="33">
        <v>13</v>
      </c>
      <c r="K5" s="25">
        <v>1</v>
      </c>
      <c r="L5" s="33">
        <v>13</v>
      </c>
      <c r="M5" s="25">
        <v>5</v>
      </c>
      <c r="N5" s="33">
        <v>9</v>
      </c>
      <c r="O5" s="25">
        <v>13</v>
      </c>
      <c r="P5" s="33">
        <f t="shared" si="1"/>
        <v>4</v>
      </c>
      <c r="Q5" s="34">
        <f t="shared" si="1"/>
        <v>1</v>
      </c>
      <c r="R5" s="33">
        <f t="shared" si="0"/>
        <v>61</v>
      </c>
      <c r="S5" s="25">
        <f t="shared" si="0"/>
        <v>41</v>
      </c>
    </row>
    <row r="6" spans="1:19" s="5" customFormat="1" ht="23.25" customHeight="1" x14ac:dyDescent="0.2">
      <c r="A6" s="49"/>
      <c r="B6" s="35"/>
      <c r="C6" s="7">
        <v>1</v>
      </c>
      <c r="D6" s="26" t="s">
        <v>21</v>
      </c>
      <c r="E6" s="1" t="s">
        <v>20</v>
      </c>
      <c r="F6" s="33">
        <v>5</v>
      </c>
      <c r="G6" s="25">
        <v>13</v>
      </c>
      <c r="H6" s="33">
        <v>12</v>
      </c>
      <c r="I6" s="25">
        <v>13</v>
      </c>
      <c r="J6" s="33">
        <v>8</v>
      </c>
      <c r="K6" s="25">
        <v>13</v>
      </c>
      <c r="L6" s="33">
        <v>13</v>
      </c>
      <c r="M6" s="25">
        <v>6</v>
      </c>
      <c r="N6" s="33">
        <v>13</v>
      </c>
      <c r="O6" s="25">
        <v>12</v>
      </c>
      <c r="P6" s="33">
        <f t="shared" si="1"/>
        <v>2</v>
      </c>
      <c r="Q6" s="34">
        <f t="shared" si="1"/>
        <v>3</v>
      </c>
      <c r="R6" s="33">
        <f t="shared" si="0"/>
        <v>51</v>
      </c>
      <c r="S6" s="25">
        <f t="shared" si="0"/>
        <v>57</v>
      </c>
    </row>
    <row r="7" spans="1:19" s="5" customFormat="1" ht="9" customHeight="1" x14ac:dyDescent="0.2">
      <c r="A7" s="49"/>
      <c r="B7" s="35"/>
      <c r="C7" s="7"/>
      <c r="D7" s="1"/>
      <c r="E7" s="1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s="5" customFormat="1" ht="23.25" customHeight="1" x14ac:dyDescent="0.2">
      <c r="A8" s="49"/>
      <c r="B8" s="35"/>
      <c r="C8" s="7">
        <v>2</v>
      </c>
      <c r="D8" s="26" t="s">
        <v>11</v>
      </c>
      <c r="E8" s="1" t="s">
        <v>29</v>
      </c>
      <c r="F8" s="33">
        <v>7</v>
      </c>
      <c r="G8" s="25">
        <v>13</v>
      </c>
      <c r="H8" s="33">
        <v>2</v>
      </c>
      <c r="I8" s="25">
        <v>13</v>
      </c>
      <c r="J8" s="33">
        <v>6</v>
      </c>
      <c r="K8" s="25">
        <v>13</v>
      </c>
      <c r="L8" s="33">
        <v>8</v>
      </c>
      <c r="M8" s="25">
        <v>13</v>
      </c>
      <c r="N8" s="33">
        <v>10</v>
      </c>
      <c r="O8" s="25">
        <v>13</v>
      </c>
      <c r="P8" s="33">
        <f t="shared" si="1"/>
        <v>0</v>
      </c>
      <c r="Q8" s="34">
        <f t="shared" si="1"/>
        <v>5</v>
      </c>
      <c r="R8" s="33">
        <f t="shared" ref="R8:S11" si="2">F8+H8+J8+L8+N8</f>
        <v>33</v>
      </c>
      <c r="S8" s="25">
        <f t="shared" si="2"/>
        <v>65</v>
      </c>
    </row>
    <row r="9" spans="1:19" s="5" customFormat="1" ht="23.25" customHeight="1" x14ac:dyDescent="0.2">
      <c r="A9" s="49"/>
      <c r="B9" s="35"/>
      <c r="C9" s="7">
        <v>2</v>
      </c>
      <c r="D9" s="26" t="s">
        <v>19</v>
      </c>
      <c r="E9" s="1" t="s">
        <v>28</v>
      </c>
      <c r="F9" s="33">
        <v>8</v>
      </c>
      <c r="G9" s="25">
        <v>13</v>
      </c>
      <c r="H9" s="33">
        <v>5</v>
      </c>
      <c r="I9" s="25">
        <v>13</v>
      </c>
      <c r="J9" s="33">
        <v>11</v>
      </c>
      <c r="K9" s="25">
        <v>13</v>
      </c>
      <c r="L9" s="33">
        <v>2</v>
      </c>
      <c r="M9" s="25">
        <v>13</v>
      </c>
      <c r="N9" s="33">
        <v>13</v>
      </c>
      <c r="O9" s="25">
        <v>0</v>
      </c>
      <c r="P9" s="33">
        <f t="shared" si="1"/>
        <v>1</v>
      </c>
      <c r="Q9" s="34">
        <f t="shared" si="1"/>
        <v>4</v>
      </c>
      <c r="R9" s="33">
        <f t="shared" si="2"/>
        <v>39</v>
      </c>
      <c r="S9" s="25">
        <f t="shared" si="2"/>
        <v>52</v>
      </c>
    </row>
    <row r="10" spans="1:19" ht="23.25" customHeight="1" x14ac:dyDescent="0.2">
      <c r="A10" s="49"/>
      <c r="B10" s="35"/>
      <c r="C10" s="7">
        <v>2</v>
      </c>
      <c r="D10" s="26" t="s">
        <v>30</v>
      </c>
      <c r="E10" s="1" t="s">
        <v>21</v>
      </c>
      <c r="F10" s="33">
        <v>13</v>
      </c>
      <c r="G10" s="25">
        <v>8</v>
      </c>
      <c r="H10" s="33">
        <v>5</v>
      </c>
      <c r="I10" s="25">
        <v>13</v>
      </c>
      <c r="J10" s="33">
        <v>4</v>
      </c>
      <c r="K10" s="25">
        <v>13</v>
      </c>
      <c r="L10" s="33">
        <v>13</v>
      </c>
      <c r="M10" s="25">
        <v>7</v>
      </c>
      <c r="N10" s="33">
        <v>13</v>
      </c>
      <c r="O10" s="25">
        <v>12</v>
      </c>
      <c r="P10" s="33">
        <f t="shared" si="1"/>
        <v>3</v>
      </c>
      <c r="Q10" s="34">
        <f t="shared" si="1"/>
        <v>2</v>
      </c>
      <c r="R10" s="33">
        <f t="shared" si="2"/>
        <v>48</v>
      </c>
      <c r="S10" s="25">
        <f t="shared" si="2"/>
        <v>53</v>
      </c>
    </row>
    <row r="11" spans="1:19" ht="23.25" customHeight="1" x14ac:dyDescent="0.2">
      <c r="A11" s="49"/>
      <c r="B11" s="35"/>
      <c r="C11" s="7">
        <v>2</v>
      </c>
      <c r="D11" s="26" t="s">
        <v>20</v>
      </c>
      <c r="E11" s="1" t="s">
        <v>22</v>
      </c>
      <c r="F11" s="33">
        <v>13</v>
      </c>
      <c r="G11" s="25">
        <v>10</v>
      </c>
      <c r="H11" s="33">
        <v>6</v>
      </c>
      <c r="I11" s="25">
        <v>13</v>
      </c>
      <c r="J11" s="33">
        <v>12</v>
      </c>
      <c r="K11" s="25">
        <v>13</v>
      </c>
      <c r="L11" s="33">
        <v>11</v>
      </c>
      <c r="M11" s="25">
        <v>13</v>
      </c>
      <c r="N11" s="33">
        <v>13</v>
      </c>
      <c r="O11" s="25">
        <v>2</v>
      </c>
      <c r="P11" s="33">
        <f t="shared" si="1"/>
        <v>2</v>
      </c>
      <c r="Q11" s="34">
        <f t="shared" si="1"/>
        <v>3</v>
      </c>
      <c r="R11" s="33">
        <f t="shared" si="2"/>
        <v>55</v>
      </c>
      <c r="S11" s="25">
        <f t="shared" si="2"/>
        <v>51</v>
      </c>
    </row>
    <row r="12" spans="1:19" s="5" customFormat="1" ht="9" customHeight="1" x14ac:dyDescent="0.2">
      <c r="A12" s="49"/>
      <c r="B12" s="29"/>
      <c r="C12" s="7"/>
      <c r="D12" s="1"/>
      <c r="E12" s="1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ht="23.25" customHeight="1" x14ac:dyDescent="0.2">
      <c r="A13" s="49"/>
      <c r="B13" s="13"/>
      <c r="C13" s="7">
        <v>3</v>
      </c>
      <c r="D13" s="26" t="s">
        <v>19</v>
      </c>
      <c r="E13" s="1" t="s">
        <v>11</v>
      </c>
      <c r="F13" s="33">
        <v>13</v>
      </c>
      <c r="G13" s="25">
        <v>5</v>
      </c>
      <c r="H13" s="33">
        <v>13</v>
      </c>
      <c r="I13" s="25">
        <v>3</v>
      </c>
      <c r="J13" s="33">
        <v>13</v>
      </c>
      <c r="K13" s="25">
        <v>7</v>
      </c>
      <c r="L13" s="33">
        <v>13</v>
      </c>
      <c r="M13" s="25">
        <v>8</v>
      </c>
      <c r="N13" s="33">
        <v>13</v>
      </c>
      <c r="O13" s="25">
        <v>9</v>
      </c>
      <c r="P13" s="33">
        <f t="shared" si="1"/>
        <v>5</v>
      </c>
      <c r="Q13" s="34">
        <f t="shared" si="1"/>
        <v>0</v>
      </c>
      <c r="R13" s="33">
        <f t="shared" ref="R13:S16" si="3">F13+H13+J13+L13+N13</f>
        <v>65</v>
      </c>
      <c r="S13" s="25">
        <f t="shared" si="3"/>
        <v>32</v>
      </c>
    </row>
    <row r="14" spans="1:19" ht="23.25" customHeight="1" x14ac:dyDescent="0.2">
      <c r="A14" s="49"/>
      <c r="B14" s="13"/>
      <c r="C14" s="7">
        <v>3</v>
      </c>
      <c r="D14" s="26" t="s">
        <v>21</v>
      </c>
      <c r="E14" s="1" t="s">
        <v>29</v>
      </c>
      <c r="F14" s="33">
        <v>11</v>
      </c>
      <c r="G14" s="25">
        <v>13</v>
      </c>
      <c r="H14" s="33">
        <v>0</v>
      </c>
      <c r="I14" s="25">
        <v>13</v>
      </c>
      <c r="J14" s="33">
        <v>12</v>
      </c>
      <c r="K14" s="25">
        <v>13</v>
      </c>
      <c r="L14" s="33">
        <v>4</v>
      </c>
      <c r="M14" s="25">
        <v>13</v>
      </c>
      <c r="N14" s="33">
        <v>5</v>
      </c>
      <c r="O14" s="25">
        <v>13</v>
      </c>
      <c r="P14" s="33">
        <f t="shared" si="1"/>
        <v>0</v>
      </c>
      <c r="Q14" s="34">
        <f t="shared" si="1"/>
        <v>5</v>
      </c>
      <c r="R14" s="33">
        <f t="shared" si="3"/>
        <v>32</v>
      </c>
      <c r="S14" s="25">
        <f t="shared" si="3"/>
        <v>65</v>
      </c>
    </row>
    <row r="15" spans="1:19" ht="23.25" customHeight="1" x14ac:dyDescent="0.2">
      <c r="A15" s="49"/>
      <c r="B15" s="13"/>
      <c r="C15" s="7">
        <v>3</v>
      </c>
      <c r="D15" s="26" t="s">
        <v>28</v>
      </c>
      <c r="E15" s="1" t="s">
        <v>20</v>
      </c>
      <c r="F15" s="33">
        <v>13</v>
      </c>
      <c r="G15" s="25">
        <v>10</v>
      </c>
      <c r="H15" s="33">
        <v>13</v>
      </c>
      <c r="I15" s="25">
        <v>9</v>
      </c>
      <c r="J15" s="33">
        <v>13</v>
      </c>
      <c r="K15" s="25">
        <v>6</v>
      </c>
      <c r="L15" s="33">
        <v>13</v>
      </c>
      <c r="M15" s="25">
        <v>9</v>
      </c>
      <c r="N15" s="33">
        <v>13</v>
      </c>
      <c r="O15" s="25">
        <v>1</v>
      </c>
      <c r="P15" s="33">
        <f t="shared" si="1"/>
        <v>5</v>
      </c>
      <c r="Q15" s="34">
        <f t="shared" si="1"/>
        <v>0</v>
      </c>
      <c r="R15" s="33">
        <f t="shared" si="3"/>
        <v>65</v>
      </c>
      <c r="S15" s="25">
        <f t="shared" si="3"/>
        <v>35</v>
      </c>
    </row>
    <row r="16" spans="1:19" ht="23.25" customHeight="1" x14ac:dyDescent="0.2">
      <c r="A16" s="49"/>
      <c r="B16" s="13"/>
      <c r="C16" s="7">
        <v>3</v>
      </c>
      <c r="D16" s="26" t="s">
        <v>22</v>
      </c>
      <c r="E16" s="1" t="s">
        <v>30</v>
      </c>
      <c r="F16" s="33">
        <v>8</v>
      </c>
      <c r="G16" s="25">
        <v>13</v>
      </c>
      <c r="H16" s="25">
        <v>13</v>
      </c>
      <c r="I16" s="25">
        <v>2</v>
      </c>
      <c r="J16" s="33">
        <v>10</v>
      </c>
      <c r="K16" s="25">
        <v>13</v>
      </c>
      <c r="L16" s="33">
        <v>1</v>
      </c>
      <c r="M16" s="25">
        <v>13</v>
      </c>
      <c r="N16" s="33">
        <v>13</v>
      </c>
      <c r="O16" s="25">
        <v>10</v>
      </c>
      <c r="P16" s="33">
        <f t="shared" si="1"/>
        <v>2</v>
      </c>
      <c r="Q16" s="34">
        <f t="shared" si="1"/>
        <v>3</v>
      </c>
      <c r="R16" s="33">
        <f t="shared" si="3"/>
        <v>45</v>
      </c>
      <c r="S16" s="25">
        <f t="shared" si="3"/>
        <v>51</v>
      </c>
    </row>
    <row r="17" spans="1:19" s="5" customFormat="1" ht="9" customHeight="1" x14ac:dyDescent="0.2">
      <c r="A17" s="36"/>
      <c r="B17" s="29"/>
      <c r="C17" s="7"/>
      <c r="D17" s="1"/>
      <c r="E17" s="1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33"/>
      <c r="Q17" s="34"/>
      <c r="R17" s="33"/>
      <c r="S17" s="25"/>
    </row>
    <row r="18" spans="1:19" ht="23.25" customHeight="1" x14ac:dyDescent="0.2">
      <c r="A18" s="47" t="s">
        <v>27</v>
      </c>
      <c r="B18" s="13"/>
      <c r="C18" s="7">
        <v>4</v>
      </c>
      <c r="D18" s="26" t="s">
        <v>11</v>
      </c>
      <c r="E18" s="1" t="s">
        <v>21</v>
      </c>
      <c r="F18" s="33">
        <v>4</v>
      </c>
      <c r="G18" s="25">
        <v>13</v>
      </c>
      <c r="H18" s="33">
        <v>1</v>
      </c>
      <c r="I18" s="25">
        <v>13</v>
      </c>
      <c r="J18" s="33">
        <v>6</v>
      </c>
      <c r="K18" s="25">
        <v>13</v>
      </c>
      <c r="L18" s="33">
        <v>13</v>
      </c>
      <c r="M18" s="25">
        <v>6</v>
      </c>
      <c r="N18" s="33">
        <v>13</v>
      </c>
      <c r="O18" s="25">
        <v>10</v>
      </c>
      <c r="P18" s="33">
        <f t="shared" si="1"/>
        <v>2</v>
      </c>
      <c r="Q18" s="34">
        <f t="shared" ref="Q18:Q26" si="4">(COUNTIF(G18,13))+(COUNTIF(I18,13))+(COUNTIF(K18,13))+(COUNTIF(M18,13))+(COUNTIF(O18,13))</f>
        <v>3</v>
      </c>
      <c r="R18" s="33">
        <f t="shared" ref="R18:R26" si="5">F18+H18+J18+L18+N18</f>
        <v>37</v>
      </c>
      <c r="S18" s="25">
        <f t="shared" ref="S18:S26" si="6">G18+I18+K18+M18+O18</f>
        <v>55</v>
      </c>
    </row>
    <row r="19" spans="1:19" ht="23.25" customHeight="1" x14ac:dyDescent="0.2">
      <c r="A19" s="49"/>
      <c r="B19" s="13"/>
      <c r="C19" s="7">
        <v>4</v>
      </c>
      <c r="D19" s="26" t="s">
        <v>20</v>
      </c>
      <c r="E19" s="1" t="s">
        <v>19</v>
      </c>
      <c r="F19" s="33">
        <v>13</v>
      </c>
      <c r="G19" s="25">
        <v>12</v>
      </c>
      <c r="H19" s="33">
        <v>3</v>
      </c>
      <c r="I19" s="25">
        <v>13</v>
      </c>
      <c r="J19" s="33">
        <v>13</v>
      </c>
      <c r="K19" s="25">
        <v>9</v>
      </c>
      <c r="L19" s="33">
        <v>1</v>
      </c>
      <c r="M19" s="25">
        <v>13</v>
      </c>
      <c r="N19" s="33">
        <v>4</v>
      </c>
      <c r="O19" s="25">
        <v>13</v>
      </c>
      <c r="P19" s="33">
        <f t="shared" si="1"/>
        <v>2</v>
      </c>
      <c r="Q19" s="34">
        <f t="shared" si="4"/>
        <v>3</v>
      </c>
      <c r="R19" s="33">
        <f t="shared" si="5"/>
        <v>34</v>
      </c>
      <c r="S19" s="25">
        <f t="shared" si="6"/>
        <v>60</v>
      </c>
    </row>
    <row r="20" spans="1:19" ht="23.25" customHeight="1" x14ac:dyDescent="0.2">
      <c r="A20" s="49"/>
      <c r="B20" s="13"/>
      <c r="C20" s="7">
        <v>4</v>
      </c>
      <c r="D20" s="26" t="s">
        <v>29</v>
      </c>
      <c r="E20" s="1" t="s">
        <v>22</v>
      </c>
      <c r="F20" s="33">
        <v>13</v>
      </c>
      <c r="G20" s="25">
        <v>9</v>
      </c>
      <c r="H20" s="33">
        <v>13</v>
      </c>
      <c r="I20" s="25">
        <v>10</v>
      </c>
      <c r="J20" s="33">
        <v>13</v>
      </c>
      <c r="K20" s="25">
        <v>1</v>
      </c>
      <c r="L20" s="33">
        <v>13</v>
      </c>
      <c r="M20" s="25">
        <v>2</v>
      </c>
      <c r="N20" s="33">
        <v>12</v>
      </c>
      <c r="O20" s="25">
        <v>13</v>
      </c>
      <c r="P20" s="33">
        <f t="shared" ref="P20:P26" si="7">(COUNTIF(F20,13))+(COUNTIF(H20,13))+(COUNTIF(J20,13))+(COUNTIF(L20,13))+(COUNTIF(N20,13))</f>
        <v>4</v>
      </c>
      <c r="Q20" s="34">
        <f t="shared" si="4"/>
        <v>1</v>
      </c>
      <c r="R20" s="33">
        <f t="shared" si="5"/>
        <v>64</v>
      </c>
      <c r="S20" s="25">
        <f t="shared" si="6"/>
        <v>35</v>
      </c>
    </row>
    <row r="21" spans="1:19" ht="23.25" customHeight="1" x14ac:dyDescent="0.2">
      <c r="A21" s="49"/>
      <c r="B21" s="13"/>
      <c r="C21" s="7">
        <v>4</v>
      </c>
      <c r="D21" s="26" t="s">
        <v>30</v>
      </c>
      <c r="E21" s="1" t="s">
        <v>28</v>
      </c>
      <c r="F21" s="33">
        <v>7</v>
      </c>
      <c r="G21" s="25">
        <v>13</v>
      </c>
      <c r="H21" s="33">
        <v>13</v>
      </c>
      <c r="I21" s="25">
        <v>6</v>
      </c>
      <c r="J21" s="33">
        <v>7</v>
      </c>
      <c r="K21" s="25">
        <v>13</v>
      </c>
      <c r="L21" s="33">
        <v>12</v>
      </c>
      <c r="M21" s="25">
        <v>13</v>
      </c>
      <c r="N21" s="33">
        <v>13</v>
      </c>
      <c r="O21" s="25">
        <v>6</v>
      </c>
      <c r="P21" s="33">
        <f t="shared" si="7"/>
        <v>2</v>
      </c>
      <c r="Q21" s="34">
        <f t="shared" si="4"/>
        <v>3</v>
      </c>
      <c r="R21" s="33">
        <f t="shared" si="5"/>
        <v>52</v>
      </c>
      <c r="S21" s="25">
        <f t="shared" si="6"/>
        <v>51</v>
      </c>
    </row>
    <row r="22" spans="1:19" s="5" customFormat="1" ht="9" customHeight="1" x14ac:dyDescent="0.2">
      <c r="A22" s="49"/>
      <c r="B22" s="29"/>
      <c r="C22" s="7"/>
      <c r="D22" s="1"/>
      <c r="E22" s="1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33"/>
      <c r="Q22" s="34"/>
      <c r="R22" s="33"/>
      <c r="S22" s="25"/>
    </row>
    <row r="23" spans="1:19" ht="23.25" customHeight="1" x14ac:dyDescent="0.2">
      <c r="A23" s="49"/>
      <c r="B23" s="13"/>
      <c r="C23" s="7">
        <v>5</v>
      </c>
      <c r="D23" s="26" t="s">
        <v>20</v>
      </c>
      <c r="E23" s="1" t="s">
        <v>11</v>
      </c>
      <c r="F23" s="33">
        <v>13</v>
      </c>
      <c r="G23" s="25">
        <v>6</v>
      </c>
      <c r="H23" s="33">
        <v>13</v>
      </c>
      <c r="I23" s="25">
        <v>10</v>
      </c>
      <c r="J23" s="33">
        <v>13</v>
      </c>
      <c r="K23" s="25">
        <v>7</v>
      </c>
      <c r="L23" s="33">
        <v>13</v>
      </c>
      <c r="M23" s="25">
        <v>8</v>
      </c>
      <c r="N23" s="33">
        <v>0</v>
      </c>
      <c r="O23" s="25">
        <v>13</v>
      </c>
      <c r="P23" s="33">
        <f t="shared" si="7"/>
        <v>4</v>
      </c>
      <c r="Q23" s="34">
        <f t="shared" si="4"/>
        <v>1</v>
      </c>
      <c r="R23" s="33">
        <f t="shared" si="5"/>
        <v>52</v>
      </c>
      <c r="S23" s="25">
        <f t="shared" si="6"/>
        <v>44</v>
      </c>
    </row>
    <row r="24" spans="1:19" ht="23.25" customHeight="1" x14ac:dyDescent="0.2">
      <c r="A24" s="49"/>
      <c r="B24" s="13"/>
      <c r="C24" s="7">
        <v>5</v>
      </c>
      <c r="D24" s="26" t="s">
        <v>22</v>
      </c>
      <c r="E24" s="1" t="s">
        <v>21</v>
      </c>
      <c r="F24" s="33">
        <v>9</v>
      </c>
      <c r="G24" s="25">
        <v>13</v>
      </c>
      <c r="H24" s="33">
        <v>13</v>
      </c>
      <c r="I24" s="25">
        <v>5</v>
      </c>
      <c r="J24" s="33">
        <v>10</v>
      </c>
      <c r="K24" s="25">
        <v>13</v>
      </c>
      <c r="L24" s="33">
        <v>13</v>
      </c>
      <c r="M24" s="25">
        <v>12</v>
      </c>
      <c r="N24" s="33">
        <v>13</v>
      </c>
      <c r="O24" s="25">
        <v>3</v>
      </c>
      <c r="P24" s="33">
        <f t="shared" si="7"/>
        <v>3</v>
      </c>
      <c r="Q24" s="34">
        <f t="shared" si="4"/>
        <v>2</v>
      </c>
      <c r="R24" s="33">
        <f t="shared" si="5"/>
        <v>58</v>
      </c>
      <c r="S24" s="25">
        <f t="shared" si="6"/>
        <v>46</v>
      </c>
    </row>
    <row r="25" spans="1:19" ht="23.25" customHeight="1" x14ac:dyDescent="0.2">
      <c r="A25" s="49"/>
      <c r="B25" s="13"/>
      <c r="C25" s="7">
        <v>5</v>
      </c>
      <c r="D25" s="26" t="s">
        <v>19</v>
      </c>
      <c r="E25" s="1" t="s">
        <v>30</v>
      </c>
      <c r="F25" s="33">
        <v>12</v>
      </c>
      <c r="G25" s="25">
        <v>13</v>
      </c>
      <c r="H25" s="33">
        <v>13</v>
      </c>
      <c r="I25" s="25">
        <v>10</v>
      </c>
      <c r="J25" s="33">
        <v>11</v>
      </c>
      <c r="K25" s="25">
        <v>13</v>
      </c>
      <c r="L25" s="33">
        <v>13</v>
      </c>
      <c r="M25" s="25">
        <v>8</v>
      </c>
      <c r="N25" s="33">
        <v>13</v>
      </c>
      <c r="O25" s="25">
        <v>8</v>
      </c>
      <c r="P25" s="33">
        <f t="shared" si="7"/>
        <v>3</v>
      </c>
      <c r="Q25" s="34">
        <f t="shared" si="4"/>
        <v>2</v>
      </c>
      <c r="R25" s="33">
        <f t="shared" si="5"/>
        <v>62</v>
      </c>
      <c r="S25" s="25">
        <f t="shared" si="6"/>
        <v>52</v>
      </c>
    </row>
    <row r="26" spans="1:19" ht="23.25" customHeight="1" x14ac:dyDescent="0.2">
      <c r="A26" s="49"/>
      <c r="B26" s="13"/>
      <c r="C26" s="7">
        <v>5</v>
      </c>
      <c r="D26" s="26" t="s">
        <v>28</v>
      </c>
      <c r="E26" s="1" t="s">
        <v>29</v>
      </c>
      <c r="F26" s="33">
        <v>1</v>
      </c>
      <c r="G26" s="25">
        <v>13</v>
      </c>
      <c r="H26" s="33">
        <v>13</v>
      </c>
      <c r="I26" s="25">
        <v>11</v>
      </c>
      <c r="J26" s="33">
        <v>4</v>
      </c>
      <c r="K26" s="25">
        <v>13</v>
      </c>
      <c r="L26" s="33">
        <v>13</v>
      </c>
      <c r="M26" s="25">
        <v>3</v>
      </c>
      <c r="N26" s="33">
        <v>13</v>
      </c>
      <c r="O26" s="25">
        <v>9</v>
      </c>
      <c r="P26" s="33">
        <f t="shared" si="7"/>
        <v>3</v>
      </c>
      <c r="Q26" s="34">
        <f t="shared" si="4"/>
        <v>2</v>
      </c>
      <c r="R26" s="33">
        <f t="shared" si="5"/>
        <v>44</v>
      </c>
      <c r="S26" s="25">
        <f t="shared" si="6"/>
        <v>49</v>
      </c>
    </row>
    <row r="27" spans="1:19" s="5" customFormat="1" ht="9" customHeight="1" x14ac:dyDescent="0.2">
      <c r="A27" s="37"/>
      <c r="B27" s="29"/>
      <c r="C27" s="7"/>
      <c r="D27" s="1"/>
      <c r="E27" s="1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ht="23.25" customHeight="1" x14ac:dyDescent="0.2">
      <c r="A28" s="47" t="s">
        <v>33</v>
      </c>
      <c r="B28" s="13"/>
      <c r="C28" s="7">
        <v>6</v>
      </c>
      <c r="D28" s="26" t="s">
        <v>11</v>
      </c>
      <c r="E28" s="1" t="s">
        <v>22</v>
      </c>
      <c r="F28" s="33">
        <v>0</v>
      </c>
      <c r="G28" s="25">
        <v>13</v>
      </c>
      <c r="H28" s="33">
        <v>13</v>
      </c>
      <c r="I28" s="25">
        <v>7</v>
      </c>
      <c r="J28" s="33">
        <v>1</v>
      </c>
      <c r="K28" s="25">
        <v>13</v>
      </c>
      <c r="L28" s="33">
        <v>7</v>
      </c>
      <c r="M28" s="25">
        <v>13</v>
      </c>
      <c r="N28" s="33">
        <v>13</v>
      </c>
      <c r="O28" s="25">
        <v>5</v>
      </c>
      <c r="P28" s="33">
        <f t="shared" ref="P28" si="8">(COUNTIF(F28,13))+(COUNTIF(H28,13))+(COUNTIF(J28,13))+(COUNTIF(L28,13))+(COUNTIF(N28,13))</f>
        <v>2</v>
      </c>
      <c r="Q28" s="34">
        <f t="shared" ref="Q28" si="9">(COUNTIF(G28,13))+(COUNTIF(I28,13))+(COUNTIF(K28,13))+(COUNTIF(M28,13))+(COUNTIF(O28,13))</f>
        <v>3</v>
      </c>
      <c r="R28" s="33">
        <f t="shared" ref="R28" si="10">F28+H28+J28+L28+N28</f>
        <v>34</v>
      </c>
      <c r="S28" s="25">
        <f t="shared" ref="S28" si="11">G28+I28+K28+M28+O28</f>
        <v>51</v>
      </c>
    </row>
    <row r="29" spans="1:19" ht="23.25" customHeight="1" x14ac:dyDescent="0.2">
      <c r="A29" s="48"/>
      <c r="B29" s="13"/>
      <c r="C29" s="7">
        <v>6</v>
      </c>
      <c r="D29" s="26" t="s">
        <v>30</v>
      </c>
      <c r="E29" s="1" t="s">
        <v>20</v>
      </c>
      <c r="F29" s="33">
        <v>1</v>
      </c>
      <c r="G29" s="25">
        <v>13</v>
      </c>
      <c r="H29" s="33">
        <v>11</v>
      </c>
      <c r="I29" s="25">
        <v>13</v>
      </c>
      <c r="J29" s="33">
        <v>0</v>
      </c>
      <c r="K29" s="25">
        <v>13</v>
      </c>
      <c r="L29" s="33">
        <v>0</v>
      </c>
      <c r="M29" s="25">
        <v>13</v>
      </c>
      <c r="N29" s="33">
        <v>11</v>
      </c>
      <c r="O29" s="25">
        <v>13</v>
      </c>
      <c r="P29" s="33">
        <f t="shared" ref="P29:P31" si="12">(COUNTIF(F29,13))+(COUNTIF(H29,13))+(COUNTIF(J29,13))+(COUNTIF(L29,13))+(COUNTIF(N29,13))</f>
        <v>0</v>
      </c>
      <c r="Q29" s="34">
        <f t="shared" ref="Q29:Q31" si="13">(COUNTIF(G29,13))+(COUNTIF(I29,13))+(COUNTIF(K29,13))+(COUNTIF(M29,13))+(COUNTIF(O29,13))</f>
        <v>5</v>
      </c>
      <c r="R29" s="33">
        <f t="shared" ref="R29:R31" si="14">F29+H29+J29+L29+N29</f>
        <v>23</v>
      </c>
      <c r="S29" s="25">
        <f t="shared" ref="S29:S31" si="15">G29+I29+K29+M29+O29</f>
        <v>65</v>
      </c>
    </row>
    <row r="30" spans="1:19" ht="23.25" customHeight="1" x14ac:dyDescent="0.2">
      <c r="A30" s="48"/>
      <c r="B30" s="13"/>
      <c r="C30" s="7">
        <v>6</v>
      </c>
      <c r="D30" s="26" t="s">
        <v>21</v>
      </c>
      <c r="E30" s="1" t="s">
        <v>28</v>
      </c>
      <c r="F30" s="33">
        <v>5</v>
      </c>
      <c r="G30" s="25">
        <v>13</v>
      </c>
      <c r="H30" s="33">
        <v>13</v>
      </c>
      <c r="I30" s="25">
        <v>6</v>
      </c>
      <c r="J30" s="33">
        <v>6</v>
      </c>
      <c r="K30" s="25">
        <v>13</v>
      </c>
      <c r="L30" s="33">
        <v>10</v>
      </c>
      <c r="M30" s="25">
        <v>13</v>
      </c>
      <c r="N30" s="33">
        <v>2</v>
      </c>
      <c r="O30" s="25">
        <v>13</v>
      </c>
      <c r="P30" s="33">
        <f t="shared" si="12"/>
        <v>1</v>
      </c>
      <c r="Q30" s="34">
        <f t="shared" si="13"/>
        <v>4</v>
      </c>
      <c r="R30" s="33">
        <f t="shared" si="14"/>
        <v>36</v>
      </c>
      <c r="S30" s="25">
        <f t="shared" si="15"/>
        <v>58</v>
      </c>
    </row>
    <row r="31" spans="1:19" ht="23.25" customHeight="1" x14ac:dyDescent="0.2">
      <c r="A31" s="48"/>
      <c r="B31" s="13"/>
      <c r="C31" s="7">
        <v>6</v>
      </c>
      <c r="D31" s="26" t="s">
        <v>29</v>
      </c>
      <c r="E31" s="1" t="s">
        <v>19</v>
      </c>
      <c r="F31" s="33">
        <v>5</v>
      </c>
      <c r="G31" s="25">
        <v>13</v>
      </c>
      <c r="H31" s="33">
        <v>13</v>
      </c>
      <c r="I31" s="25">
        <v>9</v>
      </c>
      <c r="J31" s="33">
        <v>13</v>
      </c>
      <c r="K31" s="25">
        <v>10</v>
      </c>
      <c r="L31" s="33">
        <v>13</v>
      </c>
      <c r="M31" s="25">
        <v>4</v>
      </c>
      <c r="N31" s="33">
        <v>11</v>
      </c>
      <c r="O31" s="25">
        <v>13</v>
      </c>
      <c r="P31" s="33">
        <f t="shared" si="12"/>
        <v>3</v>
      </c>
      <c r="Q31" s="34">
        <f t="shared" si="13"/>
        <v>2</v>
      </c>
      <c r="R31" s="33">
        <f t="shared" si="14"/>
        <v>55</v>
      </c>
      <c r="S31" s="25">
        <f t="shared" si="15"/>
        <v>49</v>
      </c>
    </row>
    <row r="32" spans="1:19" s="5" customFormat="1" ht="9" customHeight="1" x14ac:dyDescent="0.2">
      <c r="A32" s="48"/>
      <c r="B32" s="29"/>
      <c r="C32" s="7"/>
      <c r="D32" s="1"/>
      <c r="E32" s="1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19" ht="23.25" customHeight="1" x14ac:dyDescent="0.2">
      <c r="A33" s="48"/>
      <c r="B33" s="13"/>
      <c r="C33" s="7">
        <v>7</v>
      </c>
      <c r="D33" s="26" t="s">
        <v>30</v>
      </c>
      <c r="E33" s="1" t="s">
        <v>11</v>
      </c>
      <c r="F33" s="33">
        <v>1</v>
      </c>
      <c r="G33" s="25">
        <v>13</v>
      </c>
      <c r="H33" s="33">
        <v>9</v>
      </c>
      <c r="I33" s="25">
        <v>13</v>
      </c>
      <c r="J33" s="33">
        <v>13</v>
      </c>
      <c r="K33" s="25">
        <v>10</v>
      </c>
      <c r="L33" s="33">
        <v>13</v>
      </c>
      <c r="M33" s="25">
        <v>12</v>
      </c>
      <c r="N33" s="33">
        <v>6</v>
      </c>
      <c r="O33" s="25">
        <v>13</v>
      </c>
      <c r="P33" s="33">
        <f t="shared" ref="P33:P36" si="16">(COUNTIF(F33,13))+(COUNTIF(H33,13))+(COUNTIF(J33,13))+(COUNTIF(L33,13))+(COUNTIF(N33,13))</f>
        <v>2</v>
      </c>
      <c r="Q33" s="34">
        <f t="shared" ref="Q33:Q36" si="17">(COUNTIF(G33,13))+(COUNTIF(I33,13))+(COUNTIF(K33,13))+(COUNTIF(M33,13))+(COUNTIF(O33,13))</f>
        <v>3</v>
      </c>
      <c r="R33" s="33">
        <f t="shared" ref="R33:R36" si="18">F33+H33+J33+L33+N33</f>
        <v>42</v>
      </c>
      <c r="S33" s="25">
        <f t="shared" ref="S33:S36" si="19">G33+I33+K33+M33+O33</f>
        <v>61</v>
      </c>
    </row>
    <row r="34" spans="1:19" ht="23.25" customHeight="1" x14ac:dyDescent="0.2">
      <c r="A34" s="48"/>
      <c r="B34" s="13"/>
      <c r="C34" s="7">
        <v>7</v>
      </c>
      <c r="D34" s="26" t="s">
        <v>28</v>
      </c>
      <c r="E34" s="1" t="s">
        <v>22</v>
      </c>
      <c r="F34" s="33">
        <v>13</v>
      </c>
      <c r="G34" s="25">
        <v>3</v>
      </c>
      <c r="H34" s="33">
        <v>9</v>
      </c>
      <c r="I34" s="25">
        <v>13</v>
      </c>
      <c r="J34" s="33">
        <v>13</v>
      </c>
      <c r="K34" s="25">
        <v>9</v>
      </c>
      <c r="L34" s="33">
        <v>13</v>
      </c>
      <c r="M34" s="25">
        <v>0</v>
      </c>
      <c r="N34" s="33">
        <v>8</v>
      </c>
      <c r="O34" s="25">
        <v>13</v>
      </c>
      <c r="P34" s="33">
        <f t="shared" si="16"/>
        <v>3</v>
      </c>
      <c r="Q34" s="34">
        <f t="shared" si="17"/>
        <v>2</v>
      </c>
      <c r="R34" s="33">
        <f t="shared" si="18"/>
        <v>56</v>
      </c>
      <c r="S34" s="25">
        <f t="shared" si="19"/>
        <v>38</v>
      </c>
    </row>
    <row r="35" spans="1:19" ht="23.25" customHeight="1" x14ac:dyDescent="0.2">
      <c r="A35" s="48"/>
      <c r="B35" s="13"/>
      <c r="C35" s="7">
        <v>7</v>
      </c>
      <c r="D35" s="26" t="s">
        <v>20</v>
      </c>
      <c r="E35" s="1" t="s">
        <v>29</v>
      </c>
      <c r="F35" s="33">
        <v>13</v>
      </c>
      <c r="G35" s="25">
        <v>7</v>
      </c>
      <c r="H35" s="33">
        <v>3</v>
      </c>
      <c r="I35" s="25">
        <v>13</v>
      </c>
      <c r="J35" s="33">
        <v>13</v>
      </c>
      <c r="K35" s="25">
        <v>7</v>
      </c>
      <c r="L35" s="33">
        <v>10</v>
      </c>
      <c r="M35" s="25">
        <v>13</v>
      </c>
      <c r="N35" s="33">
        <v>6</v>
      </c>
      <c r="O35" s="25">
        <v>13</v>
      </c>
      <c r="P35" s="33">
        <f t="shared" si="16"/>
        <v>2</v>
      </c>
      <c r="Q35" s="34">
        <f t="shared" si="17"/>
        <v>3</v>
      </c>
      <c r="R35" s="33">
        <f t="shared" si="18"/>
        <v>45</v>
      </c>
      <c r="S35" s="25">
        <f t="shared" si="19"/>
        <v>53</v>
      </c>
    </row>
    <row r="36" spans="1:19" ht="23.25" customHeight="1" x14ac:dyDescent="0.2">
      <c r="A36" s="48"/>
      <c r="B36" s="13"/>
      <c r="C36" s="7">
        <v>7</v>
      </c>
      <c r="D36" s="26" t="s">
        <v>19</v>
      </c>
      <c r="E36" s="1" t="s">
        <v>21</v>
      </c>
      <c r="F36" s="33">
        <v>13</v>
      </c>
      <c r="G36" s="25">
        <v>9</v>
      </c>
      <c r="H36" s="33">
        <v>9</v>
      </c>
      <c r="I36" s="25">
        <v>13</v>
      </c>
      <c r="J36" s="33">
        <v>13</v>
      </c>
      <c r="K36" s="25">
        <v>3</v>
      </c>
      <c r="L36" s="33">
        <v>13</v>
      </c>
      <c r="M36" s="25">
        <v>3</v>
      </c>
      <c r="N36" s="33">
        <v>12</v>
      </c>
      <c r="O36" s="25">
        <v>13</v>
      </c>
      <c r="P36" s="33">
        <f t="shared" si="16"/>
        <v>3</v>
      </c>
      <c r="Q36" s="34">
        <f t="shared" si="17"/>
        <v>2</v>
      </c>
      <c r="R36" s="33">
        <f t="shared" si="18"/>
        <v>60</v>
      </c>
      <c r="S36" s="25">
        <f t="shared" si="19"/>
        <v>41</v>
      </c>
    </row>
  </sheetData>
  <mergeCells count="10">
    <mergeCell ref="J1:K1"/>
    <mergeCell ref="L1:M1"/>
    <mergeCell ref="N1:O1"/>
    <mergeCell ref="R1:S1"/>
    <mergeCell ref="P1:Q1"/>
    <mergeCell ref="A28:A36"/>
    <mergeCell ref="A18:A26"/>
    <mergeCell ref="A3:A16"/>
    <mergeCell ref="F1:G1"/>
    <mergeCell ref="H1:I1"/>
  </mergeCells>
  <phoneticPr fontId="2" type="noConversion"/>
  <conditionalFormatting sqref="F3:O36">
    <cfRule type="cellIs" dxfId="9" priority="5" operator="lessThan">
      <formula>13</formula>
    </cfRule>
    <cfRule type="cellIs" dxfId="8" priority="6" operator="equal">
      <formula>13</formula>
    </cfRule>
  </conditionalFormatting>
  <conditionalFormatting sqref="P3:Q6">
    <cfRule type="cellIs" dxfId="7" priority="3" operator="lessThan">
      <formula>3</formula>
    </cfRule>
    <cfRule type="cellIs" dxfId="6" priority="4" operator="greaterThan">
      <formula>2</formula>
    </cfRule>
  </conditionalFormatting>
  <conditionalFormatting sqref="P8:Q11 P13:Q26 P28:Q31 P33:Q36">
    <cfRule type="cellIs" dxfId="5" priority="1" operator="lessThan">
      <formula>3</formula>
    </cfRule>
    <cfRule type="cellIs" dxfId="4" priority="2" operator="greaterThan">
      <formula>2</formula>
    </cfRule>
  </conditionalFormatting>
  <pageMargins left="0.78740157499999996" right="0.78740157499999996" top="0.8" bottom="0.5" header="0.4921259845" footer="0.4921259845"/>
  <pageSetup paperSize="9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21"/>
  <sheetViews>
    <sheetView zoomScale="75" workbookViewId="0"/>
  </sheetViews>
  <sheetFormatPr baseColWidth="10" defaultColWidth="9.42578125" defaultRowHeight="27.75" customHeight="1" x14ac:dyDescent="0.2"/>
  <cols>
    <col min="1" max="1" width="5.85546875" style="6" customWidth="1"/>
    <col min="2" max="2" width="1.42578125" style="6" customWidth="1"/>
    <col min="3" max="3" width="9.42578125" style="4" customWidth="1"/>
    <col min="4" max="5" width="18.5703125" style="2" customWidth="1"/>
    <col min="6" max="16" width="9" style="12" customWidth="1"/>
    <col min="17" max="17" width="9.42578125" style="12" customWidth="1"/>
    <col min="18" max="16384" width="9.42578125" style="6"/>
  </cols>
  <sheetData>
    <row r="1" spans="1:19" s="3" customFormat="1" ht="27.75" customHeight="1" x14ac:dyDescent="0.2">
      <c r="A1" s="21" t="s">
        <v>9</v>
      </c>
      <c r="B1" s="30"/>
      <c r="C1" s="22" t="s">
        <v>8</v>
      </c>
      <c r="D1" s="23" t="s">
        <v>0</v>
      </c>
      <c r="E1" s="23" t="s">
        <v>1</v>
      </c>
      <c r="F1" s="51" t="s">
        <v>2</v>
      </c>
      <c r="G1" s="51"/>
      <c r="H1" s="51" t="s">
        <v>3</v>
      </c>
      <c r="I1" s="51"/>
      <c r="J1" s="51" t="s">
        <v>4</v>
      </c>
      <c r="K1" s="51"/>
      <c r="L1" s="51" t="s">
        <v>5</v>
      </c>
      <c r="M1" s="51"/>
      <c r="N1" s="51" t="s">
        <v>6</v>
      </c>
      <c r="O1" s="51"/>
      <c r="P1" s="51" t="s">
        <v>7</v>
      </c>
      <c r="Q1" s="51"/>
      <c r="R1" s="52" t="s">
        <v>34</v>
      </c>
      <c r="S1" s="52"/>
    </row>
    <row r="2" spans="1:19" s="5" customFormat="1" ht="9" customHeight="1" x14ac:dyDescent="0.2">
      <c r="A2" s="29"/>
      <c r="B2" s="29"/>
      <c r="C2" s="7"/>
      <c r="D2" s="1"/>
      <c r="E2" s="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29"/>
      <c r="S2" s="29"/>
    </row>
    <row r="3" spans="1:19" s="5" customFormat="1" ht="23.25" customHeight="1" x14ac:dyDescent="0.2">
      <c r="A3" s="53" t="s">
        <v>26</v>
      </c>
      <c r="B3" s="32"/>
      <c r="C3" s="7">
        <v>1</v>
      </c>
      <c r="D3" s="26" t="s">
        <v>12</v>
      </c>
      <c r="E3" s="1" t="s">
        <v>31</v>
      </c>
      <c r="F3" s="28">
        <v>13</v>
      </c>
      <c r="G3" s="24">
        <v>4</v>
      </c>
      <c r="H3" s="28">
        <v>13</v>
      </c>
      <c r="I3" s="24">
        <v>2</v>
      </c>
      <c r="J3" s="28">
        <v>13</v>
      </c>
      <c r="K3" s="24">
        <v>1</v>
      </c>
      <c r="L3" s="28">
        <v>6</v>
      </c>
      <c r="M3" s="24">
        <v>13</v>
      </c>
      <c r="N3" s="28">
        <v>13</v>
      </c>
      <c r="O3" s="24">
        <v>2</v>
      </c>
      <c r="P3" s="33">
        <f>(COUNTIF(F3,13))+(COUNTIF(H3,13))+(COUNTIF(J3,13))+(COUNTIF(L3,13))+(COUNTIF(N3,13))</f>
        <v>4</v>
      </c>
      <c r="Q3" s="34">
        <f>(COUNTIF(G3,13))+(COUNTIF(I3,13))+(COUNTIF(K3,13))+(COUNTIF(M3,13))+(COUNTIF(O3,13))</f>
        <v>1</v>
      </c>
      <c r="R3" s="33">
        <f>F3+H3+J3+L3+N3</f>
        <v>58</v>
      </c>
      <c r="S3" s="25">
        <f>G3+I3+K3+M3+O3</f>
        <v>22</v>
      </c>
    </row>
    <row r="4" spans="1:19" s="5" customFormat="1" ht="23.25" customHeight="1" x14ac:dyDescent="0.2">
      <c r="A4" s="54"/>
      <c r="B4" s="32"/>
      <c r="C4" s="7">
        <v>1</v>
      </c>
      <c r="D4" s="26" t="s">
        <v>32</v>
      </c>
      <c r="E4" s="1" t="s">
        <v>24</v>
      </c>
      <c r="F4" s="28">
        <v>13</v>
      </c>
      <c r="G4" s="24">
        <v>11</v>
      </c>
      <c r="H4" s="28">
        <v>13</v>
      </c>
      <c r="I4" s="24">
        <v>1</v>
      </c>
      <c r="J4" s="28">
        <v>13</v>
      </c>
      <c r="K4" s="24">
        <v>3</v>
      </c>
      <c r="L4" s="28">
        <v>13</v>
      </c>
      <c r="M4" s="24">
        <v>1</v>
      </c>
      <c r="N4" s="28">
        <v>13</v>
      </c>
      <c r="O4" s="24">
        <v>0</v>
      </c>
      <c r="P4" s="33">
        <f t="shared" ref="P4:P21" si="0">(COUNTIF(F4,13))+(COUNTIF(H4,13))+(COUNTIF(J4,13))+(COUNTIF(L4,13))+(COUNTIF(N4,13))</f>
        <v>5</v>
      </c>
      <c r="Q4" s="34">
        <f t="shared" ref="Q4:Q21" si="1">(COUNTIF(G4,13))+(COUNTIF(I4,13))+(COUNTIF(K4,13))+(COUNTIF(M4,13))+(COUNTIF(O4,13))</f>
        <v>0</v>
      </c>
      <c r="R4" s="33">
        <f t="shared" ref="R4:R21" si="2">F4+H4+J4+L4+N4</f>
        <v>65</v>
      </c>
      <c r="S4" s="25">
        <f t="shared" ref="S4:S21" si="3">G4+I4+K4+M4+O4</f>
        <v>16</v>
      </c>
    </row>
    <row r="5" spans="1:19" s="5" customFormat="1" ht="23.25" customHeight="1" x14ac:dyDescent="0.2">
      <c r="A5" s="55"/>
      <c r="B5" s="35"/>
      <c r="C5" s="7">
        <v>1</v>
      </c>
      <c r="D5" s="26" t="s">
        <v>23</v>
      </c>
      <c r="E5" s="1" t="s">
        <v>25</v>
      </c>
      <c r="F5" s="28">
        <v>7</v>
      </c>
      <c r="G5" s="24">
        <v>13</v>
      </c>
      <c r="H5" s="28">
        <v>8</v>
      </c>
      <c r="I5" s="24">
        <v>13</v>
      </c>
      <c r="J5" s="28">
        <v>11</v>
      </c>
      <c r="K5" s="24">
        <v>13</v>
      </c>
      <c r="L5" s="28">
        <v>13</v>
      </c>
      <c r="M5" s="24">
        <v>6</v>
      </c>
      <c r="N5" s="28">
        <v>13</v>
      </c>
      <c r="O5" s="24">
        <v>6</v>
      </c>
      <c r="P5" s="33">
        <f t="shared" si="0"/>
        <v>2</v>
      </c>
      <c r="Q5" s="34">
        <f t="shared" si="1"/>
        <v>3</v>
      </c>
      <c r="R5" s="33">
        <f t="shared" si="2"/>
        <v>52</v>
      </c>
      <c r="S5" s="25">
        <f t="shared" si="3"/>
        <v>51</v>
      </c>
    </row>
    <row r="6" spans="1:19" s="5" customFormat="1" ht="9" customHeight="1" x14ac:dyDescent="0.2">
      <c r="A6" s="55"/>
      <c r="B6" s="35"/>
      <c r="C6" s="7"/>
      <c r="D6" s="1"/>
      <c r="E6" s="1"/>
      <c r="F6" s="11"/>
      <c r="G6" s="11"/>
      <c r="H6" s="11"/>
      <c r="I6" s="11"/>
      <c r="J6" s="11"/>
      <c r="K6" s="11"/>
      <c r="L6" s="11"/>
      <c r="M6" s="11"/>
      <c r="N6" s="11"/>
      <c r="O6" s="11"/>
      <c r="P6" s="25"/>
      <c r="Q6" s="25"/>
      <c r="R6" s="25"/>
      <c r="S6" s="25"/>
    </row>
    <row r="7" spans="1:19" s="5" customFormat="1" ht="23.25" customHeight="1" x14ac:dyDescent="0.2">
      <c r="A7" s="55"/>
      <c r="B7" s="35"/>
      <c r="C7" s="7">
        <v>2</v>
      </c>
      <c r="D7" s="26" t="s">
        <v>31</v>
      </c>
      <c r="E7" s="1" t="s">
        <v>32</v>
      </c>
      <c r="F7" s="28">
        <v>4</v>
      </c>
      <c r="G7" s="24">
        <v>13</v>
      </c>
      <c r="H7" s="28">
        <v>13</v>
      </c>
      <c r="I7" s="24">
        <v>9</v>
      </c>
      <c r="J7" s="28">
        <v>6</v>
      </c>
      <c r="K7" s="24">
        <v>13</v>
      </c>
      <c r="L7" s="28">
        <v>6</v>
      </c>
      <c r="M7" s="24">
        <v>13</v>
      </c>
      <c r="N7" s="28">
        <v>13</v>
      </c>
      <c r="O7" s="24">
        <v>6</v>
      </c>
      <c r="P7" s="33">
        <f t="shared" si="0"/>
        <v>2</v>
      </c>
      <c r="Q7" s="34">
        <f t="shared" si="1"/>
        <v>3</v>
      </c>
      <c r="R7" s="33">
        <f t="shared" si="2"/>
        <v>42</v>
      </c>
      <c r="S7" s="25">
        <f t="shared" si="3"/>
        <v>54</v>
      </c>
    </row>
    <row r="8" spans="1:19" s="5" customFormat="1" ht="23.25" customHeight="1" x14ac:dyDescent="0.2">
      <c r="A8" s="55"/>
      <c r="B8" s="35"/>
      <c r="C8" s="7">
        <v>2</v>
      </c>
      <c r="D8" s="26" t="s">
        <v>25</v>
      </c>
      <c r="E8" s="1" t="s">
        <v>12</v>
      </c>
      <c r="F8" s="28">
        <v>13</v>
      </c>
      <c r="G8" s="24">
        <v>6</v>
      </c>
      <c r="H8" s="28">
        <v>12</v>
      </c>
      <c r="I8" s="24">
        <v>13</v>
      </c>
      <c r="J8" s="28">
        <v>7</v>
      </c>
      <c r="K8" s="24">
        <v>13</v>
      </c>
      <c r="L8" s="28">
        <v>9</v>
      </c>
      <c r="M8" s="24">
        <v>13</v>
      </c>
      <c r="N8" s="28">
        <v>8</v>
      </c>
      <c r="O8" s="24">
        <v>13</v>
      </c>
      <c r="P8" s="33">
        <f t="shared" si="0"/>
        <v>1</v>
      </c>
      <c r="Q8" s="34">
        <f t="shared" si="1"/>
        <v>4</v>
      </c>
      <c r="R8" s="33">
        <f t="shared" si="2"/>
        <v>49</v>
      </c>
      <c r="S8" s="25">
        <f t="shared" si="3"/>
        <v>58</v>
      </c>
    </row>
    <row r="9" spans="1:19" ht="23.25" customHeight="1" x14ac:dyDescent="0.2">
      <c r="A9" s="55"/>
      <c r="B9" s="29"/>
      <c r="C9" s="7">
        <v>2</v>
      </c>
      <c r="D9" s="26" t="s">
        <v>24</v>
      </c>
      <c r="E9" s="1" t="s">
        <v>23</v>
      </c>
      <c r="F9" s="28">
        <v>13</v>
      </c>
      <c r="G9" s="24">
        <v>0</v>
      </c>
      <c r="H9" s="28">
        <v>5</v>
      </c>
      <c r="I9" s="24">
        <v>13</v>
      </c>
      <c r="J9" s="28">
        <v>3</v>
      </c>
      <c r="K9" s="24">
        <v>13</v>
      </c>
      <c r="L9" s="28">
        <v>13</v>
      </c>
      <c r="M9" s="24">
        <v>7</v>
      </c>
      <c r="N9" s="28">
        <v>13</v>
      </c>
      <c r="O9" s="24">
        <v>9</v>
      </c>
      <c r="P9" s="33">
        <f t="shared" si="0"/>
        <v>3</v>
      </c>
      <c r="Q9" s="34">
        <f t="shared" si="1"/>
        <v>2</v>
      </c>
      <c r="R9" s="33">
        <f t="shared" si="2"/>
        <v>47</v>
      </c>
      <c r="S9" s="25">
        <f t="shared" si="3"/>
        <v>42</v>
      </c>
    </row>
    <row r="10" spans="1:19" s="5" customFormat="1" ht="9" customHeight="1" x14ac:dyDescent="0.2">
      <c r="A10" s="56"/>
      <c r="B10" s="35"/>
      <c r="C10" s="29"/>
      <c r="D10" s="29"/>
      <c r="E10" s="29"/>
      <c r="F10" s="29"/>
      <c r="G10" s="29"/>
      <c r="H10" s="11"/>
      <c r="I10" s="11"/>
      <c r="J10" s="11"/>
      <c r="K10" s="11"/>
      <c r="L10" s="11"/>
      <c r="M10" s="11"/>
      <c r="N10" s="11"/>
      <c r="O10" s="11"/>
      <c r="P10" s="25"/>
      <c r="Q10" s="25"/>
      <c r="R10" s="25"/>
      <c r="S10" s="25"/>
    </row>
    <row r="11" spans="1:19" ht="23.25" customHeight="1" x14ac:dyDescent="0.2">
      <c r="A11" s="56"/>
      <c r="B11" s="13"/>
      <c r="C11" s="7">
        <v>3</v>
      </c>
      <c r="D11" s="26" t="s">
        <v>25</v>
      </c>
      <c r="E11" s="1" t="s">
        <v>31</v>
      </c>
      <c r="F11" s="28">
        <v>13</v>
      </c>
      <c r="G11" s="24">
        <v>6</v>
      </c>
      <c r="H11" s="28">
        <v>13</v>
      </c>
      <c r="I11" s="24">
        <v>12</v>
      </c>
      <c r="J11" s="28">
        <v>11</v>
      </c>
      <c r="K11" s="24">
        <v>13</v>
      </c>
      <c r="L11" s="28">
        <v>13</v>
      </c>
      <c r="M11" s="24">
        <v>10</v>
      </c>
      <c r="N11" s="28">
        <v>11</v>
      </c>
      <c r="O11" s="24">
        <v>13</v>
      </c>
      <c r="P11" s="33">
        <f t="shared" si="0"/>
        <v>3</v>
      </c>
      <c r="Q11" s="34">
        <f t="shared" si="1"/>
        <v>2</v>
      </c>
      <c r="R11" s="33">
        <f t="shared" si="2"/>
        <v>61</v>
      </c>
      <c r="S11" s="25">
        <f t="shared" si="3"/>
        <v>54</v>
      </c>
    </row>
    <row r="12" spans="1:19" ht="23.25" customHeight="1" x14ac:dyDescent="0.2">
      <c r="A12" s="56"/>
      <c r="B12" s="13"/>
      <c r="C12" s="7">
        <v>3</v>
      </c>
      <c r="D12" s="26" t="s">
        <v>23</v>
      </c>
      <c r="E12" s="1" t="s">
        <v>32</v>
      </c>
      <c r="F12" s="28">
        <v>5</v>
      </c>
      <c r="G12" s="24">
        <v>13</v>
      </c>
      <c r="H12" s="28">
        <v>13</v>
      </c>
      <c r="I12" s="24">
        <v>2</v>
      </c>
      <c r="J12" s="28">
        <v>5</v>
      </c>
      <c r="K12" s="24">
        <v>13</v>
      </c>
      <c r="L12" s="28">
        <v>5</v>
      </c>
      <c r="M12" s="24">
        <v>13</v>
      </c>
      <c r="N12" s="28">
        <v>13</v>
      </c>
      <c r="O12" s="24">
        <v>10</v>
      </c>
      <c r="P12" s="33">
        <f t="shared" si="0"/>
        <v>2</v>
      </c>
      <c r="Q12" s="34">
        <f t="shared" si="1"/>
        <v>3</v>
      </c>
      <c r="R12" s="33">
        <f t="shared" si="2"/>
        <v>41</v>
      </c>
      <c r="S12" s="25">
        <f t="shared" si="3"/>
        <v>51</v>
      </c>
    </row>
    <row r="13" spans="1:19" ht="23.25" customHeight="1" x14ac:dyDescent="0.2">
      <c r="A13" s="56"/>
      <c r="B13" s="13"/>
      <c r="C13" s="7">
        <v>3</v>
      </c>
      <c r="D13" s="26" t="s">
        <v>12</v>
      </c>
      <c r="E13" s="1" t="s">
        <v>24</v>
      </c>
      <c r="F13" s="28">
        <v>13</v>
      </c>
      <c r="G13" s="24">
        <v>1</v>
      </c>
      <c r="H13" s="28">
        <v>13</v>
      </c>
      <c r="I13" s="24">
        <v>9</v>
      </c>
      <c r="J13" s="28">
        <v>13</v>
      </c>
      <c r="K13" s="24">
        <v>2</v>
      </c>
      <c r="L13" s="28">
        <v>8</v>
      </c>
      <c r="M13" s="24">
        <v>13</v>
      </c>
      <c r="N13" s="28">
        <v>5</v>
      </c>
      <c r="O13" s="24">
        <v>13</v>
      </c>
      <c r="P13" s="33">
        <f t="shared" si="0"/>
        <v>3</v>
      </c>
      <c r="Q13" s="34">
        <f t="shared" si="1"/>
        <v>2</v>
      </c>
      <c r="R13" s="33">
        <f t="shared" si="2"/>
        <v>52</v>
      </c>
      <c r="S13" s="25">
        <f t="shared" si="3"/>
        <v>38</v>
      </c>
    </row>
    <row r="14" spans="1:19" s="5" customFormat="1" ht="9" customHeight="1" x14ac:dyDescent="0.2">
      <c r="A14" s="38"/>
      <c r="B14" s="29"/>
      <c r="C14" s="7"/>
      <c r="D14" s="1"/>
      <c r="E14" s="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25"/>
      <c r="Q14" s="25"/>
      <c r="R14" s="25"/>
      <c r="S14" s="25"/>
    </row>
    <row r="15" spans="1:19" ht="23.25" customHeight="1" x14ac:dyDescent="0.2">
      <c r="A15" s="53" t="s">
        <v>33</v>
      </c>
      <c r="B15" s="13"/>
      <c r="C15" s="7">
        <v>4</v>
      </c>
      <c r="D15" s="26" t="s">
        <v>31</v>
      </c>
      <c r="E15" s="1" t="s">
        <v>23</v>
      </c>
      <c r="F15" s="28">
        <v>13</v>
      </c>
      <c r="G15" s="24">
        <v>10</v>
      </c>
      <c r="H15" s="28">
        <v>10</v>
      </c>
      <c r="I15" s="24">
        <v>13</v>
      </c>
      <c r="J15" s="28">
        <v>13</v>
      </c>
      <c r="K15" s="24">
        <v>7</v>
      </c>
      <c r="L15" s="28">
        <v>13</v>
      </c>
      <c r="M15" s="24">
        <v>2</v>
      </c>
      <c r="N15" s="28">
        <v>5</v>
      </c>
      <c r="O15" s="24">
        <v>13</v>
      </c>
      <c r="P15" s="33">
        <f t="shared" si="0"/>
        <v>3</v>
      </c>
      <c r="Q15" s="34">
        <f t="shared" si="1"/>
        <v>2</v>
      </c>
      <c r="R15" s="33">
        <f t="shared" si="2"/>
        <v>54</v>
      </c>
      <c r="S15" s="25">
        <f t="shared" si="3"/>
        <v>45</v>
      </c>
    </row>
    <row r="16" spans="1:19" ht="23.25" customHeight="1" x14ac:dyDescent="0.2">
      <c r="A16" s="53"/>
      <c r="B16" s="13"/>
      <c r="C16" s="7">
        <v>4</v>
      </c>
      <c r="D16" s="26" t="s">
        <v>24</v>
      </c>
      <c r="E16" s="1" t="s">
        <v>25</v>
      </c>
      <c r="F16" s="28">
        <v>5</v>
      </c>
      <c r="G16" s="24">
        <v>13</v>
      </c>
      <c r="H16" s="28">
        <v>4</v>
      </c>
      <c r="I16" s="24">
        <v>13</v>
      </c>
      <c r="J16" s="28">
        <v>7</v>
      </c>
      <c r="K16" s="24">
        <v>13</v>
      </c>
      <c r="L16" s="28">
        <v>9</v>
      </c>
      <c r="M16" s="24">
        <v>13</v>
      </c>
      <c r="N16" s="28">
        <v>13</v>
      </c>
      <c r="O16" s="24">
        <v>6</v>
      </c>
      <c r="P16" s="33">
        <f t="shared" si="0"/>
        <v>1</v>
      </c>
      <c r="Q16" s="34">
        <f t="shared" si="1"/>
        <v>4</v>
      </c>
      <c r="R16" s="33">
        <f t="shared" si="2"/>
        <v>38</v>
      </c>
      <c r="S16" s="25">
        <f t="shared" si="3"/>
        <v>58</v>
      </c>
    </row>
    <row r="17" spans="1:19" ht="23.25" customHeight="1" x14ac:dyDescent="0.2">
      <c r="A17" s="53"/>
      <c r="B17" s="13"/>
      <c r="C17" s="7">
        <v>4</v>
      </c>
      <c r="D17" s="26" t="s">
        <v>32</v>
      </c>
      <c r="E17" s="1" t="s">
        <v>12</v>
      </c>
      <c r="F17" s="28">
        <v>13</v>
      </c>
      <c r="G17" s="24">
        <v>7</v>
      </c>
      <c r="H17" s="28">
        <v>13</v>
      </c>
      <c r="I17" s="24">
        <v>7</v>
      </c>
      <c r="J17" s="28">
        <v>13</v>
      </c>
      <c r="K17" s="24">
        <v>0</v>
      </c>
      <c r="L17" s="28">
        <v>0</v>
      </c>
      <c r="M17" s="24">
        <v>13</v>
      </c>
      <c r="N17" s="28">
        <v>5</v>
      </c>
      <c r="O17" s="24">
        <v>13</v>
      </c>
      <c r="P17" s="33">
        <f t="shared" si="0"/>
        <v>3</v>
      </c>
      <c r="Q17" s="34">
        <f t="shared" si="1"/>
        <v>2</v>
      </c>
      <c r="R17" s="33">
        <f t="shared" si="2"/>
        <v>44</v>
      </c>
      <c r="S17" s="25">
        <f t="shared" si="3"/>
        <v>40</v>
      </c>
    </row>
    <row r="18" spans="1:19" s="5" customFormat="1" ht="9" customHeight="1" x14ac:dyDescent="0.2">
      <c r="A18" s="53"/>
      <c r="B18" s="29"/>
      <c r="C18" s="7"/>
      <c r="D18" s="1"/>
      <c r="E18" s="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5"/>
      <c r="Q18" s="25"/>
      <c r="R18" s="25"/>
      <c r="S18" s="25"/>
    </row>
    <row r="19" spans="1:19" ht="23.25" customHeight="1" x14ac:dyDescent="0.2">
      <c r="A19" s="53"/>
      <c r="B19" s="13"/>
      <c r="C19" s="7">
        <v>5</v>
      </c>
      <c r="D19" s="26" t="s">
        <v>24</v>
      </c>
      <c r="E19" s="1" t="s">
        <v>31</v>
      </c>
      <c r="F19" s="28">
        <v>13</v>
      </c>
      <c r="G19" s="24">
        <v>10</v>
      </c>
      <c r="H19" s="28">
        <v>10</v>
      </c>
      <c r="I19" s="24">
        <v>13</v>
      </c>
      <c r="J19" s="28">
        <v>13</v>
      </c>
      <c r="K19" s="24">
        <v>1</v>
      </c>
      <c r="L19" s="28">
        <v>7</v>
      </c>
      <c r="M19" s="24">
        <v>13</v>
      </c>
      <c r="N19" s="28">
        <v>8</v>
      </c>
      <c r="O19" s="24">
        <v>13</v>
      </c>
      <c r="P19" s="33">
        <f t="shared" si="0"/>
        <v>2</v>
      </c>
      <c r="Q19" s="34">
        <f t="shared" si="1"/>
        <v>3</v>
      </c>
      <c r="R19" s="33">
        <f t="shared" si="2"/>
        <v>51</v>
      </c>
      <c r="S19" s="25">
        <f t="shared" si="3"/>
        <v>50</v>
      </c>
    </row>
    <row r="20" spans="1:19" ht="23.25" customHeight="1" x14ac:dyDescent="0.2">
      <c r="A20" s="53"/>
      <c r="B20" s="13"/>
      <c r="C20" s="7">
        <v>5</v>
      </c>
      <c r="D20" s="26" t="s">
        <v>12</v>
      </c>
      <c r="E20" s="1" t="s">
        <v>23</v>
      </c>
      <c r="F20" s="28">
        <v>13</v>
      </c>
      <c r="G20" s="24">
        <v>8</v>
      </c>
      <c r="H20" s="28">
        <v>13</v>
      </c>
      <c r="I20" s="24">
        <v>0</v>
      </c>
      <c r="J20" s="28">
        <v>12</v>
      </c>
      <c r="K20" s="24">
        <v>13</v>
      </c>
      <c r="L20" s="28">
        <v>13</v>
      </c>
      <c r="M20" s="24">
        <v>0</v>
      </c>
      <c r="N20" s="28">
        <v>13</v>
      </c>
      <c r="O20" s="24">
        <v>10</v>
      </c>
      <c r="P20" s="33">
        <f t="shared" si="0"/>
        <v>4</v>
      </c>
      <c r="Q20" s="34">
        <f t="shared" si="1"/>
        <v>1</v>
      </c>
      <c r="R20" s="33">
        <f t="shared" si="2"/>
        <v>64</v>
      </c>
      <c r="S20" s="25">
        <f t="shared" si="3"/>
        <v>31</v>
      </c>
    </row>
    <row r="21" spans="1:19" ht="23.25" customHeight="1" x14ac:dyDescent="0.2">
      <c r="A21" s="53"/>
      <c r="B21" s="13"/>
      <c r="C21" s="7">
        <v>5</v>
      </c>
      <c r="D21" s="26" t="s">
        <v>25</v>
      </c>
      <c r="E21" s="1" t="s">
        <v>32</v>
      </c>
      <c r="F21" s="28">
        <v>6</v>
      </c>
      <c r="G21" s="24">
        <v>13</v>
      </c>
      <c r="H21" s="28">
        <v>13</v>
      </c>
      <c r="I21" s="24">
        <v>3</v>
      </c>
      <c r="J21" s="28">
        <v>6</v>
      </c>
      <c r="K21" s="24">
        <v>13</v>
      </c>
      <c r="L21" s="28">
        <v>11</v>
      </c>
      <c r="M21" s="24">
        <v>13</v>
      </c>
      <c r="N21" s="28">
        <v>9</v>
      </c>
      <c r="O21" s="24">
        <v>13</v>
      </c>
      <c r="P21" s="33">
        <f t="shared" si="0"/>
        <v>1</v>
      </c>
      <c r="Q21" s="34">
        <f t="shared" si="1"/>
        <v>4</v>
      </c>
      <c r="R21" s="33">
        <f t="shared" si="2"/>
        <v>45</v>
      </c>
      <c r="S21" s="25">
        <f t="shared" si="3"/>
        <v>55</v>
      </c>
    </row>
  </sheetData>
  <mergeCells count="9">
    <mergeCell ref="L1:M1"/>
    <mergeCell ref="N1:O1"/>
    <mergeCell ref="P1:Q1"/>
    <mergeCell ref="R1:S1"/>
    <mergeCell ref="A15:A21"/>
    <mergeCell ref="A3:A13"/>
    <mergeCell ref="F1:G1"/>
    <mergeCell ref="H1:I1"/>
    <mergeCell ref="J1:K1"/>
  </mergeCells>
  <phoneticPr fontId="2" type="noConversion"/>
  <conditionalFormatting sqref="F3:O21">
    <cfRule type="cellIs" dxfId="3" priority="5" operator="lessThan">
      <formula>13</formula>
    </cfRule>
    <cfRule type="cellIs" dxfId="2" priority="6" operator="greaterThan">
      <formula>12</formula>
    </cfRule>
  </conditionalFormatting>
  <conditionalFormatting sqref="P3:Q5 P7:Q9 P11:Q13 P15:Q17 P19:Q21">
    <cfRule type="cellIs" dxfId="1" priority="1" operator="lessThan">
      <formula>3</formula>
    </cfRule>
    <cfRule type="cellIs" dxfId="0" priority="2" operator="greaterThan">
      <formula>2</formula>
    </cfRule>
  </conditionalFormatting>
  <pageMargins left="0.78740157499999996" right="0.78740157499999996" top="0.984251969" bottom="0.984251969" header="0.4921259845" footer="0.492125984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I. Liga</vt:lpstr>
      <vt:lpstr>II. Liga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sfriedel</dc:creator>
  <cp:lastModifiedBy>Sabine Friedel</cp:lastModifiedBy>
  <cp:lastPrinted>2023-04-21T06:57:03Z</cp:lastPrinted>
  <dcterms:created xsi:type="dcterms:W3CDTF">2017-04-21T14:29:45Z</dcterms:created>
  <dcterms:modified xsi:type="dcterms:W3CDTF">2023-09-04T11:05:13Z</dcterms:modified>
</cp:coreProperties>
</file>